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0005" windowHeight="9885"/>
  </bookViews>
  <sheets>
    <sheet name="Graphique PIB par tête" sheetId="5" r:id="rId1"/>
    <sheet name="Données PIB par tête" sheetId="6" r:id="rId2"/>
    <sheet name="Feuil2" sheetId="2" r:id="rId3"/>
  </sheets>
  <calcPr calcId="145621"/>
</workbook>
</file>

<file path=xl/calcChain.xml><?xml version="1.0" encoding="utf-8"?>
<calcChain xmlns="http://schemas.openxmlformats.org/spreadsheetml/2006/main">
  <c r="AB89" i="6" l="1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88" i="6"/>
  <c r="AA84" i="6" l="1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AA55" i="6"/>
  <c r="C55" i="6"/>
  <c r="AA54" i="6"/>
  <c r="C54" i="6"/>
  <c r="D6" i="6"/>
  <c r="D5" i="6"/>
  <c r="A1" i="6"/>
</calcChain>
</file>

<file path=xl/comments1.xml><?xml version="1.0" encoding="utf-8"?>
<comments xmlns="http://schemas.openxmlformats.org/spreadsheetml/2006/main">
  <authors>
    <author>OECD.Stat</author>
  </authors>
  <commentList>
    <comment ref="D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0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9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9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4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4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5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7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7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</commentList>
</comments>
</file>

<file path=xl/comments2.xml><?xml version="1.0" encoding="utf-8"?>
<comments xmlns="http://schemas.openxmlformats.org/spreadsheetml/2006/main">
  <authors>
    <author>OECD.Stat</author>
  </authors>
  <commentList>
    <comment ref="C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T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U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V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W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X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Y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1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2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AA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2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3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3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5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5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5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T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U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V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W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X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Y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5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6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6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6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6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6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6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AA6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6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7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7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7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7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7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7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8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8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8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81" authorId="0">
      <text>
        <r>
          <rPr>
            <sz val="9"/>
            <color indexed="81"/>
            <rFont val="Tahoma"/>
            <family val="2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<sst xmlns="http://schemas.openxmlformats.org/spreadsheetml/2006/main" count="336" uniqueCount="85">
  <si>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</si>
  <si>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</si>
  <si>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</si>
  <si>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</si>
  <si>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</si>
  <si>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</si>
  <si>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</si>
  <si>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</si>
  <si>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</si>
  <si>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</si>
  <si>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</si>
  <si>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</si>
  <si>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</si>
  <si>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</si>
  <si>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</si>
  <si>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</si>
  <si>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</si>
  <si>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</si>
  <si>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</si>
  <si>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</si>
  <si>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</si>
  <si>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</si>
  <si>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</si>
  <si>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</si>
  <si>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</si>
  <si>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</si>
  <si>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</si>
  <si>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</si>
  <si>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</si>
  <si>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</si>
  <si>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</si>
  <si>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</si>
  <si>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</si>
  <si>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</si>
  <si>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</si>
  <si>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</si>
  <si>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</si>
  <si>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</si>
  <si>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</si>
  <si>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</si>
  <si>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</si>
  <si>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Rang de la France</t>
  </si>
  <si>
    <t>Moyenne</t>
  </si>
  <si>
    <t>Médiane</t>
  </si>
  <si>
    <t>&lt;?xml version="1.0"?&gt;&lt;WebTableParameter xmlns:xsd="http://www.w3.org/2001/XMLSchema" xmlns:xsi="http://www.w3.org/2001/XMLSchema-instance" xmlns=""&gt;&lt;DataTable Code="SNA_TABLE1" HasMetadata="true"&gt;&lt;Name LocaleIsoCode="en"&gt;1. Gross domestic product (GDP)&lt;/Name&gt;&lt;Dimension Code="LOCATION" CommonCode="LOCATION" Display="labels"&gt;&lt;Name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HasMetadata="true"&gt;&lt;Name LocaleIsoCode="en"&gt;Belgium&lt;/Name&gt;&lt;/Member&gt;&lt;Member Code="CAN" HasMetadata="true"&gt;&lt;Name LocaleIsoCode="en"&gt;Canada&lt;/Name&gt;&lt;/Member&gt;&lt;Member Code="CHL" HasMetadata="true"&gt;&lt;Name LocaleIsoCode="en"&gt;Chile&lt;/Name&gt;&lt;/Member&gt;&lt;Member Code="CZE" HasMetadata="true"&gt;&lt;Name LocaleIsoCode="en"&gt;Czech Republic&lt;/Name&gt;&lt;/Member&gt;&lt;Member Code="DNK" HasMetadata="true"&gt;&lt;Name LocaleIsoCode="en"&gt;Denmark&lt;/Name&gt;&lt;/Member&gt;&lt;Member Code="EST" HasMetadata="true"&gt;&lt;Name LocaleIsoCode="en"&gt;Estonia&lt;/Name&gt;&lt;/Member&gt;&lt;Member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Code="ISR" HasMetadata="true"&gt;&lt;Name LocaleIsoCode="en"&gt;Israel&lt;/Name&gt;&lt;/Member&gt;&lt;Member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Code="SVN" HasMetadata="true"&gt;&lt;Name LocaleIsoCode="en"&gt;Slovenia&lt;/Name&gt;&lt;/Member&gt;&lt;Member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Code="GBR"&gt;&lt;Name LocaleIsoCode="en"&gt;United Kingdom&lt;/Name&gt;&lt;/Member&gt;&lt;Member Code="USA" HasMetadata="true"&gt;&lt;Name LocaleIsoCode="en"&gt;United States&lt;/Name&gt;&lt;/Member&gt;&lt;Member Code="EA17" HasMetadata="true"&gt;&lt;Name LocaleIsoCode="en"&gt;Euro area (17 countries)&lt;/Name&gt;&lt;/Member&gt;&lt;Member Code="EU27" HasMetadata="true"&gt;&lt;Name LocaleIsoCode="en"&gt;European Union (27 countries)&lt;/Name&gt;&lt;/Member&gt;&lt;Member Code="OTO" HasMetadata="true"&gt;&lt;Name LocaleIsoCode="en"&gt;OECD - Total&lt;/Name&gt;&lt;/Member&gt;&lt;Member Code="CHN" HasMetadata="true"&gt;&lt;Name LocaleIsoCode="en"&gt;China&lt;/Name&gt;&lt;/Member&gt;&lt;Member Code="IDN" HasMetadata="true"&gt;&lt;Name LocaleIsoCode="en"&gt;Indonesia&lt;/Name&gt;&lt;/Member&gt;&lt;Member Code="RUS" HasMetadata="true"&gt;&lt;Name LocaleIsoCode="en"&gt;Russian Federation&lt;/Name&gt;&lt;/Member&gt;&lt;Member Code="ZAF" HasMetadata="true"&gt;&lt;Name LocaleIsoCode="en"&gt;South Africa&lt;/Name&gt;&lt;/Member&gt;&lt;/Dimension&gt;&lt;Dimension Code="TRANSACT" Display="labels"&gt;&lt;Name LocaleIsoCode="en"&gt;Transaction&lt;/Name&gt;&lt;Member Code="B1_GE"&gt;&lt;Name LocaleIsoCode="en"&gt;Gross domestic product (expenditure approach)&lt;/Name&gt;&lt;/Member&gt;&lt;/Dimension&gt;&lt;Dimension Code="MEASURE" Display="labels"&gt;&lt;Name LocaleIsoCode="en"&gt;Measure&lt;/Name&gt;&lt;Member Code="HVPVOB"&gt;&lt;Name LocaleIsoCode="en"&gt;Per head, US $, constant prices, constant PPPs, OECD base year&lt;/Name&gt;&lt;/Member&gt;&lt;/Dimension&gt;&lt;Dimension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Code="TIME" CommonCode="TIME" Display="labels"&gt;&lt;Name LocaleIsoCode="en"&gt;Time&lt;/Name&gt;&lt;Member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LocaleIsoCode="en"&gt;2012&lt;/Name&gt;&lt;/Member&gt;&lt;/Dimension&gt;&lt;WBOSInformations&gt;&lt;TimeDimension WebTreeWasUsed="false"&gt;&lt;NumberOfPeriods Annual="25" Semesters="0" Quarters="0" Months="0" Weeks="0" Days="0"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Code="TRANSACT" /&gt;&lt;Dimension Code="MEASURE" /&gt;&lt;Dimension Code="FREQUENCY" CommonCode="FREQUENCY" /&gt;&lt;/Tabulation&gt;&lt;Formatting&gt;&lt;Labels LocaleIsoCode="en" /&gt;&lt;Power&gt;0&lt;/Power&gt;&lt;Decimals&gt;0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LocaleIsoCode="en"&gt;GDP per head, US $, constant prices, constant PPPs, reference year 2005&lt;/Name&gt;&lt;AbsoluteUri&gt;http://stats.oecd.org//View.aspx?QueryId=559&amp;amp;QueryType=Public&amp;amp;Lang=en&lt;/AbsoluteUri&gt;&lt;/Query&gt;&lt;/WebTableParameter&gt;</t>
  </si>
  <si>
    <t>Borne sup</t>
  </si>
  <si>
    <t>Borne inf</t>
  </si>
  <si>
    <t>Dataset: 1. Gross domestic product (GDP)</t>
  </si>
  <si>
    <t>Transaction</t>
  </si>
  <si>
    <t>Gross domestic product (expenditure approach)</t>
  </si>
  <si>
    <t>Measure</t>
  </si>
  <si>
    <t>Per head, US $, constant prices, constant PPPs, OECD base year</t>
  </si>
  <si>
    <t>Frequency</t>
  </si>
  <si>
    <t>Annual</t>
  </si>
  <si>
    <t>Time</t>
  </si>
  <si>
    <t>Country</t>
  </si>
  <si>
    <t/>
  </si>
  <si>
    <t>China</t>
  </si>
  <si>
    <t>..</t>
  </si>
  <si>
    <t>Chile</t>
  </si>
  <si>
    <t>Turkey</t>
  </si>
  <si>
    <t>South Africa</t>
  </si>
  <si>
    <t>Korea</t>
  </si>
  <si>
    <t>Mexico</t>
  </si>
  <si>
    <t>Portugal</t>
  </si>
  <si>
    <t>Norway</t>
  </si>
  <si>
    <t>United States</t>
  </si>
  <si>
    <t>Switzerland</t>
  </si>
  <si>
    <t>Luxembourg</t>
  </si>
  <si>
    <t>Czech Republic</t>
  </si>
  <si>
    <t>Estonia</t>
  </si>
  <si>
    <t>Hungary</t>
  </si>
  <si>
    <t>Ireland</t>
  </si>
  <si>
    <t>Israel</t>
  </si>
  <si>
    <t>Poland</t>
  </si>
  <si>
    <t>Slovak Republic</t>
  </si>
  <si>
    <t>Slovenia</t>
  </si>
  <si>
    <t>Euro area (17 countries)</t>
  </si>
  <si>
    <t>European Union (27 countries)</t>
  </si>
  <si>
    <t>OECD - Total</t>
  </si>
  <si>
    <t>Indonesia</t>
  </si>
  <si>
    <t>Russian Federation</t>
  </si>
  <si>
    <t>data extracted on 04 Dec 2013 13:28 UTC (GMT) from OECD.Stat</t>
  </si>
  <si>
    <t>RU, Autriche</t>
  </si>
  <si>
    <t>Meilleures performances sur la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</si>
</sst>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b/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2973B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22" fillId="0" borderId="0" xfId="42"/>
    <xf numFmtId="0" fontId="19" fillId="34" borderId="10" xfId="42" applyFont="1" applyFill="1" applyBorder="1" applyAlignment="1">
      <alignment vertical="top" wrapText="1"/>
    </xf>
    <xf numFmtId="0" fontId="21" fillId="35" borderId="10" xfId="42" applyNumberFormat="1" applyFont="1" applyFill="1" applyBorder="1" applyAlignment="1">
      <alignment horizontal="right"/>
    </xf>
    <xf numFmtId="0" fontId="19" fillId="34" borderId="0" xfId="42" applyFont="1" applyFill="1" applyBorder="1" applyAlignment="1">
      <alignment vertical="top" wrapText="1"/>
    </xf>
    <xf numFmtId="0" fontId="22" fillId="0" borderId="10" xfId="42" applyBorder="1"/>
    <xf numFmtId="0" fontId="21" fillId="35" borderId="0" xfId="42" applyNumberFormat="1" applyFont="1" applyFill="1" applyBorder="1" applyAlignment="1">
      <alignment horizontal="right"/>
    </xf>
    <xf numFmtId="0" fontId="21" fillId="0" borderId="10" xfId="42" applyNumberFormat="1" applyFont="1" applyBorder="1" applyAlignment="1">
      <alignment horizontal="right"/>
    </xf>
    <xf numFmtId="0" fontId="18" fillId="34" borderId="0" xfId="42" applyFont="1" applyFill="1" applyBorder="1" applyAlignment="1">
      <alignment vertical="top" wrapText="1"/>
    </xf>
    <xf numFmtId="0" fontId="20" fillId="33" borderId="10" xfId="42" applyNumberFormat="1" applyFont="1" applyFill="1" applyBorder="1" applyAlignment="1">
      <alignment horizontal="center" vertical="top" wrapText="1"/>
    </xf>
    <xf numFmtId="0" fontId="20" fillId="33" borderId="0" xfId="42" applyFont="1" applyFill="1" applyBorder="1" applyAlignment="1">
      <alignment horizontal="center" vertical="top" wrapText="1"/>
    </xf>
    <xf numFmtId="0" fontId="21" fillId="0" borderId="10" xfId="42" applyFont="1" applyBorder="1"/>
    <xf numFmtId="0" fontId="21" fillId="0" borderId="0" xfId="42" applyFont="1" applyBorder="1"/>
    <xf numFmtId="0" fontId="24" fillId="0" borderId="10" xfId="42" applyFont="1" applyBorder="1" applyAlignment="1">
      <alignment horizontal="left" wrapText="1"/>
    </xf>
    <xf numFmtId="0" fontId="20" fillId="33" borderId="10" xfId="42" applyFont="1" applyFill="1" applyBorder="1" applyAlignment="1">
      <alignment horizontal="center" vertical="top" wrapText="1"/>
    </xf>
    <xf numFmtId="0" fontId="26" fillId="34" borderId="10" xfId="42" applyFont="1" applyFill="1" applyBorder="1" applyAlignment="1">
      <alignment wrapText="1"/>
    </xf>
    <xf numFmtId="0" fontId="27" fillId="37" borderId="10" xfId="42" applyFont="1" applyFill="1" applyBorder="1" applyAlignment="1">
      <alignment horizontal="center"/>
    </xf>
    <xf numFmtId="0" fontId="18" fillId="34" borderId="10" xfId="42" applyFont="1" applyFill="1" applyBorder="1" applyAlignment="1">
      <alignment vertical="top" wrapText="1"/>
    </xf>
    <xf numFmtId="0" fontId="19" fillId="38" borderId="10" xfId="42" applyFont="1" applyFill="1" applyBorder="1" applyAlignment="1">
      <alignment vertical="top" wrapText="1"/>
    </xf>
    <xf numFmtId="0" fontId="27" fillId="39" borderId="10" xfId="42" applyFont="1" applyFill="1" applyBorder="1" applyAlignment="1">
      <alignment horizontal="center"/>
    </xf>
    <xf numFmtId="0" fontId="21" fillId="38" borderId="10" xfId="42" applyNumberFormat="1" applyFont="1" applyFill="1" applyBorder="1" applyAlignment="1">
      <alignment horizontal="right"/>
    </xf>
    <xf numFmtId="0" fontId="22" fillId="38" borderId="0" xfId="42" applyFill="1"/>
    <xf numFmtId="0" fontId="19" fillId="0" borderId="0" xfId="42" applyFont="1" applyAlignment="1">
      <alignment horizontal="left"/>
    </xf>
    <xf numFmtId="0" fontId="18" fillId="0" borderId="0" xfId="42" applyFont="1" applyAlignment="1">
      <alignment horizontal="left"/>
    </xf>
    <xf numFmtId="0" fontId="26" fillId="0" borderId="0" xfId="42" applyFont="1" applyAlignment="1">
      <alignment horizontal="left"/>
    </xf>
    <xf numFmtId="0" fontId="22" fillId="40" borderId="0" xfId="42" applyFill="1"/>
    <xf numFmtId="0" fontId="22" fillId="40" borderId="0" xfId="42" applyFont="1" applyFill="1"/>
    <xf numFmtId="0" fontId="28" fillId="0" borderId="0" xfId="42" applyFont="1"/>
    <xf numFmtId="0" fontId="22" fillId="41" borderId="0" xfId="42" applyFill="1"/>
    <xf numFmtId="0" fontId="25" fillId="33" borderId="11" xfId="42" applyFont="1" applyFill="1" applyBorder="1" applyAlignment="1">
      <alignment horizontal="right" vertical="center" wrapText="1"/>
    </xf>
    <xf numFmtId="0" fontId="25" fillId="33" borderId="12" xfId="42" applyFont="1" applyFill="1" applyBorder="1" applyAlignment="1">
      <alignment horizontal="right" vertical="center" wrapText="1"/>
    </xf>
    <xf numFmtId="0" fontId="25" fillId="36" borderId="11" xfId="42" applyFont="1" applyFill="1" applyBorder="1" applyAlignment="1">
      <alignment horizontal="right" vertical="top" wrapText="1"/>
    </xf>
    <xf numFmtId="0" fontId="25" fillId="36" borderId="12" xfId="42" applyFont="1" applyFill="1" applyBorder="1" applyAlignment="1">
      <alignment horizontal="right" vertical="top" wrapText="1"/>
    </xf>
    <xf numFmtId="0" fontId="20" fillId="36" borderId="11" xfId="42" applyFont="1" applyFill="1" applyBorder="1" applyAlignment="1">
      <alignment vertical="top" wrapText="1"/>
    </xf>
    <xf numFmtId="0" fontId="20" fillId="36" borderId="13" xfId="42" applyFont="1" applyFill="1" applyBorder="1" applyAlignment="1">
      <alignment vertical="top" wrapText="1"/>
    </xf>
    <xf numFmtId="0" fontId="20" fillId="36" borderId="12" xfId="42" applyFont="1" applyFill="1" applyBorder="1" applyAlignment="1">
      <alignment vertical="top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PIB</a:t>
            </a:r>
            <a:r>
              <a:rPr lang="fr-FR" sz="1600" baseline="0"/>
              <a:t> / habitant - PPA en dollars à prix constants 2005 - données OCDE - 16 pays</a:t>
            </a:r>
            <a:endParaRPr lang="fr-FR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525952912602336E-2"/>
          <c:y val="8.2022532271185403E-2"/>
          <c:w val="0.89998710976175"/>
          <c:h val="0.82780847569492411"/>
        </c:manualLayout>
      </c:layout>
      <c:scatterChart>
        <c:scatterStyle val="lineMarker"/>
        <c:varyColors val="0"/>
        <c:ser>
          <c:idx val="0"/>
          <c:order val="0"/>
          <c:tx>
            <c:v>Pairs OCDE (+/- 30% de la valeur française 1988) - 15 pays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PIB par tête'!$C$49:$C$423</c:f>
              <c:numCache>
                <c:formatCode>General</c:formatCode>
                <c:ptCount val="37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1988</c:v>
                </c:pt>
                <c:pt idx="75">
                  <c:v>1989</c:v>
                </c:pt>
                <c:pt idx="76">
                  <c:v>1990</c:v>
                </c:pt>
                <c:pt idx="77">
                  <c:v>1991</c:v>
                </c:pt>
                <c:pt idx="78">
                  <c:v>1992</c:v>
                </c:pt>
                <c:pt idx="79">
                  <c:v>1993</c:v>
                </c:pt>
                <c:pt idx="80">
                  <c:v>1994</c:v>
                </c:pt>
                <c:pt idx="81">
                  <c:v>1995</c:v>
                </c:pt>
                <c:pt idx="82">
                  <c:v>1996</c:v>
                </c:pt>
                <c:pt idx="83">
                  <c:v>1997</c:v>
                </c:pt>
                <c:pt idx="84">
                  <c:v>1998</c:v>
                </c:pt>
                <c:pt idx="85">
                  <c:v>1999</c:v>
                </c:pt>
                <c:pt idx="86">
                  <c:v>2000</c:v>
                </c:pt>
                <c:pt idx="87">
                  <c:v>2001</c:v>
                </c:pt>
                <c:pt idx="88">
                  <c:v>2002</c:v>
                </c:pt>
                <c:pt idx="89">
                  <c:v>2003</c:v>
                </c:pt>
                <c:pt idx="90">
                  <c:v>2004</c:v>
                </c:pt>
                <c:pt idx="91">
                  <c:v>2005</c:v>
                </c:pt>
                <c:pt idx="92">
                  <c:v>2006</c:v>
                </c:pt>
                <c:pt idx="93">
                  <c:v>2007</c:v>
                </c:pt>
                <c:pt idx="94">
                  <c:v>2008</c:v>
                </c:pt>
                <c:pt idx="95">
                  <c:v>2009</c:v>
                </c:pt>
                <c:pt idx="96">
                  <c:v>2010</c:v>
                </c:pt>
                <c:pt idx="97">
                  <c:v>2011</c:v>
                </c:pt>
                <c:pt idx="98">
                  <c:v>2012</c:v>
                </c:pt>
                <c:pt idx="99">
                  <c:v>1988</c:v>
                </c:pt>
                <c:pt idx="100">
                  <c:v>1989</c:v>
                </c:pt>
                <c:pt idx="101">
                  <c:v>1990</c:v>
                </c:pt>
                <c:pt idx="102">
                  <c:v>1991</c:v>
                </c:pt>
                <c:pt idx="103">
                  <c:v>1992</c:v>
                </c:pt>
                <c:pt idx="104">
                  <c:v>1993</c:v>
                </c:pt>
                <c:pt idx="105">
                  <c:v>1994</c:v>
                </c:pt>
                <c:pt idx="106">
                  <c:v>1995</c:v>
                </c:pt>
                <c:pt idx="107">
                  <c:v>1996</c:v>
                </c:pt>
                <c:pt idx="108">
                  <c:v>1997</c:v>
                </c:pt>
                <c:pt idx="109">
                  <c:v>1998</c:v>
                </c:pt>
                <c:pt idx="110">
                  <c:v>1999</c:v>
                </c:pt>
                <c:pt idx="111">
                  <c:v>2000</c:v>
                </c:pt>
                <c:pt idx="112">
                  <c:v>2001</c:v>
                </c:pt>
                <c:pt idx="113">
                  <c:v>2002</c:v>
                </c:pt>
                <c:pt idx="114">
                  <c:v>2003</c:v>
                </c:pt>
                <c:pt idx="115">
                  <c:v>2004</c:v>
                </c:pt>
                <c:pt idx="116">
                  <c:v>2005</c:v>
                </c:pt>
                <c:pt idx="117">
                  <c:v>2006</c:v>
                </c:pt>
                <c:pt idx="118">
                  <c:v>2007</c:v>
                </c:pt>
                <c:pt idx="119">
                  <c:v>2008</c:v>
                </c:pt>
                <c:pt idx="120">
                  <c:v>2009</c:v>
                </c:pt>
                <c:pt idx="121">
                  <c:v>2010</c:v>
                </c:pt>
                <c:pt idx="122">
                  <c:v>2011</c:v>
                </c:pt>
                <c:pt idx="123">
                  <c:v>2012</c:v>
                </c:pt>
                <c:pt idx="124">
                  <c:v>1988</c:v>
                </c:pt>
                <c:pt idx="125">
                  <c:v>1989</c:v>
                </c:pt>
                <c:pt idx="126">
                  <c:v>1990</c:v>
                </c:pt>
                <c:pt idx="127">
                  <c:v>1991</c:v>
                </c:pt>
                <c:pt idx="128">
                  <c:v>1992</c:v>
                </c:pt>
                <c:pt idx="129">
                  <c:v>1993</c:v>
                </c:pt>
                <c:pt idx="130">
                  <c:v>1994</c:v>
                </c:pt>
                <c:pt idx="131">
                  <c:v>1995</c:v>
                </c:pt>
                <c:pt idx="132">
                  <c:v>1996</c:v>
                </c:pt>
                <c:pt idx="133">
                  <c:v>1997</c:v>
                </c:pt>
                <c:pt idx="134">
                  <c:v>1998</c:v>
                </c:pt>
                <c:pt idx="135">
                  <c:v>1999</c:v>
                </c:pt>
                <c:pt idx="136">
                  <c:v>2000</c:v>
                </c:pt>
                <c:pt idx="137">
                  <c:v>2001</c:v>
                </c:pt>
                <c:pt idx="138">
                  <c:v>2002</c:v>
                </c:pt>
                <c:pt idx="139">
                  <c:v>2003</c:v>
                </c:pt>
                <c:pt idx="140">
                  <c:v>2004</c:v>
                </c:pt>
                <c:pt idx="141">
                  <c:v>2005</c:v>
                </c:pt>
                <c:pt idx="142">
                  <c:v>2006</c:v>
                </c:pt>
                <c:pt idx="143">
                  <c:v>2007</c:v>
                </c:pt>
                <c:pt idx="144">
                  <c:v>2008</c:v>
                </c:pt>
                <c:pt idx="145">
                  <c:v>2009</c:v>
                </c:pt>
                <c:pt idx="146">
                  <c:v>2010</c:v>
                </c:pt>
                <c:pt idx="147">
                  <c:v>2011</c:v>
                </c:pt>
                <c:pt idx="148">
                  <c:v>2012</c:v>
                </c:pt>
                <c:pt idx="149">
                  <c:v>1988</c:v>
                </c:pt>
                <c:pt idx="150">
                  <c:v>1989</c:v>
                </c:pt>
                <c:pt idx="151">
                  <c:v>1990</c:v>
                </c:pt>
                <c:pt idx="152">
                  <c:v>1991</c:v>
                </c:pt>
                <c:pt idx="153">
                  <c:v>1992</c:v>
                </c:pt>
                <c:pt idx="154">
                  <c:v>1993</c:v>
                </c:pt>
                <c:pt idx="155">
                  <c:v>1994</c:v>
                </c:pt>
                <c:pt idx="156">
                  <c:v>1995</c:v>
                </c:pt>
                <c:pt idx="157">
                  <c:v>1996</c:v>
                </c:pt>
                <c:pt idx="158">
                  <c:v>1997</c:v>
                </c:pt>
                <c:pt idx="159">
                  <c:v>1998</c:v>
                </c:pt>
                <c:pt idx="160">
                  <c:v>1999</c:v>
                </c:pt>
                <c:pt idx="161">
                  <c:v>2000</c:v>
                </c:pt>
                <c:pt idx="162">
                  <c:v>2001</c:v>
                </c:pt>
                <c:pt idx="163">
                  <c:v>2002</c:v>
                </c:pt>
                <c:pt idx="164">
                  <c:v>2003</c:v>
                </c:pt>
                <c:pt idx="165">
                  <c:v>2004</c:v>
                </c:pt>
                <c:pt idx="166">
                  <c:v>2005</c:v>
                </c:pt>
                <c:pt idx="167">
                  <c:v>2006</c:v>
                </c:pt>
                <c:pt idx="168">
                  <c:v>2007</c:v>
                </c:pt>
                <c:pt idx="169">
                  <c:v>2008</c:v>
                </c:pt>
                <c:pt idx="170">
                  <c:v>2009</c:v>
                </c:pt>
                <c:pt idx="171">
                  <c:v>2010</c:v>
                </c:pt>
                <c:pt idx="172">
                  <c:v>2011</c:v>
                </c:pt>
                <c:pt idx="173">
                  <c:v>2012</c:v>
                </c:pt>
                <c:pt idx="174">
                  <c:v>1988</c:v>
                </c:pt>
                <c:pt idx="175">
                  <c:v>1989</c:v>
                </c:pt>
                <c:pt idx="176">
                  <c:v>1990</c:v>
                </c:pt>
                <c:pt idx="177">
                  <c:v>1991</c:v>
                </c:pt>
                <c:pt idx="178">
                  <c:v>1992</c:v>
                </c:pt>
                <c:pt idx="179">
                  <c:v>1993</c:v>
                </c:pt>
                <c:pt idx="180">
                  <c:v>1994</c:v>
                </c:pt>
                <c:pt idx="181">
                  <c:v>1995</c:v>
                </c:pt>
                <c:pt idx="182">
                  <c:v>1996</c:v>
                </c:pt>
                <c:pt idx="183">
                  <c:v>1997</c:v>
                </c:pt>
                <c:pt idx="184">
                  <c:v>1998</c:v>
                </c:pt>
                <c:pt idx="185">
                  <c:v>1999</c:v>
                </c:pt>
                <c:pt idx="186">
                  <c:v>2000</c:v>
                </c:pt>
                <c:pt idx="187">
                  <c:v>2001</c:v>
                </c:pt>
                <c:pt idx="188">
                  <c:v>2002</c:v>
                </c:pt>
                <c:pt idx="189">
                  <c:v>2003</c:v>
                </c:pt>
                <c:pt idx="190">
                  <c:v>2004</c:v>
                </c:pt>
                <c:pt idx="191">
                  <c:v>2005</c:v>
                </c:pt>
                <c:pt idx="192">
                  <c:v>2006</c:v>
                </c:pt>
                <c:pt idx="193">
                  <c:v>2007</c:v>
                </c:pt>
                <c:pt idx="194">
                  <c:v>2008</c:v>
                </c:pt>
                <c:pt idx="195">
                  <c:v>2009</c:v>
                </c:pt>
                <c:pt idx="196">
                  <c:v>2010</c:v>
                </c:pt>
                <c:pt idx="197">
                  <c:v>2011</c:v>
                </c:pt>
                <c:pt idx="198">
                  <c:v>2012</c:v>
                </c:pt>
                <c:pt idx="199">
                  <c:v>1988</c:v>
                </c:pt>
                <c:pt idx="200">
                  <c:v>1989</c:v>
                </c:pt>
                <c:pt idx="201">
                  <c:v>1990</c:v>
                </c:pt>
                <c:pt idx="202">
                  <c:v>1991</c:v>
                </c:pt>
                <c:pt idx="203">
                  <c:v>1992</c:v>
                </c:pt>
                <c:pt idx="204">
                  <c:v>1993</c:v>
                </c:pt>
                <c:pt idx="205">
                  <c:v>1994</c:v>
                </c:pt>
                <c:pt idx="206">
                  <c:v>1995</c:v>
                </c:pt>
                <c:pt idx="207">
                  <c:v>1996</c:v>
                </c:pt>
                <c:pt idx="208">
                  <c:v>1997</c:v>
                </c:pt>
                <c:pt idx="209">
                  <c:v>1998</c:v>
                </c:pt>
                <c:pt idx="210">
                  <c:v>1999</c:v>
                </c:pt>
                <c:pt idx="211">
                  <c:v>2000</c:v>
                </c:pt>
                <c:pt idx="212">
                  <c:v>2001</c:v>
                </c:pt>
                <c:pt idx="213">
                  <c:v>2002</c:v>
                </c:pt>
                <c:pt idx="214">
                  <c:v>2003</c:v>
                </c:pt>
                <c:pt idx="215">
                  <c:v>2004</c:v>
                </c:pt>
                <c:pt idx="216">
                  <c:v>2005</c:v>
                </c:pt>
                <c:pt idx="217">
                  <c:v>2006</c:v>
                </c:pt>
                <c:pt idx="218">
                  <c:v>2007</c:v>
                </c:pt>
                <c:pt idx="219">
                  <c:v>2008</c:v>
                </c:pt>
                <c:pt idx="220">
                  <c:v>2009</c:v>
                </c:pt>
                <c:pt idx="221">
                  <c:v>2010</c:v>
                </c:pt>
                <c:pt idx="222">
                  <c:v>2011</c:v>
                </c:pt>
                <c:pt idx="223">
                  <c:v>2012</c:v>
                </c:pt>
                <c:pt idx="224">
                  <c:v>1988</c:v>
                </c:pt>
                <c:pt idx="225">
                  <c:v>1989</c:v>
                </c:pt>
                <c:pt idx="226">
                  <c:v>1990</c:v>
                </c:pt>
                <c:pt idx="227">
                  <c:v>1991</c:v>
                </c:pt>
                <c:pt idx="228">
                  <c:v>1992</c:v>
                </c:pt>
                <c:pt idx="229">
                  <c:v>1993</c:v>
                </c:pt>
                <c:pt idx="230">
                  <c:v>1994</c:v>
                </c:pt>
                <c:pt idx="231">
                  <c:v>1995</c:v>
                </c:pt>
                <c:pt idx="232">
                  <c:v>1996</c:v>
                </c:pt>
                <c:pt idx="233">
                  <c:v>1997</c:v>
                </c:pt>
                <c:pt idx="234">
                  <c:v>1998</c:v>
                </c:pt>
                <c:pt idx="235">
                  <c:v>1999</c:v>
                </c:pt>
                <c:pt idx="236">
                  <c:v>2000</c:v>
                </c:pt>
                <c:pt idx="237">
                  <c:v>2001</c:v>
                </c:pt>
                <c:pt idx="238">
                  <c:v>2002</c:v>
                </c:pt>
                <c:pt idx="239">
                  <c:v>2003</c:v>
                </c:pt>
                <c:pt idx="240">
                  <c:v>2004</c:v>
                </c:pt>
                <c:pt idx="241">
                  <c:v>2005</c:v>
                </c:pt>
                <c:pt idx="242">
                  <c:v>2006</c:v>
                </c:pt>
                <c:pt idx="243">
                  <c:v>2007</c:v>
                </c:pt>
                <c:pt idx="244">
                  <c:v>2008</c:v>
                </c:pt>
                <c:pt idx="245">
                  <c:v>2009</c:v>
                </c:pt>
                <c:pt idx="246">
                  <c:v>2010</c:v>
                </c:pt>
                <c:pt idx="247">
                  <c:v>2011</c:v>
                </c:pt>
                <c:pt idx="248">
                  <c:v>2012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1988</c:v>
                </c:pt>
                <c:pt idx="275">
                  <c:v>1989</c:v>
                </c:pt>
                <c:pt idx="276">
                  <c:v>1990</c:v>
                </c:pt>
                <c:pt idx="277">
                  <c:v>1991</c:v>
                </c:pt>
                <c:pt idx="278">
                  <c:v>1992</c:v>
                </c:pt>
                <c:pt idx="279">
                  <c:v>1993</c:v>
                </c:pt>
                <c:pt idx="280">
                  <c:v>1994</c:v>
                </c:pt>
                <c:pt idx="281">
                  <c:v>1995</c:v>
                </c:pt>
                <c:pt idx="282">
                  <c:v>1996</c:v>
                </c:pt>
                <c:pt idx="283">
                  <c:v>1997</c:v>
                </c:pt>
                <c:pt idx="284">
                  <c:v>1998</c:v>
                </c:pt>
                <c:pt idx="285">
                  <c:v>1999</c:v>
                </c:pt>
                <c:pt idx="286">
                  <c:v>2000</c:v>
                </c:pt>
                <c:pt idx="287">
                  <c:v>2001</c:v>
                </c:pt>
                <c:pt idx="288">
                  <c:v>2002</c:v>
                </c:pt>
                <c:pt idx="289">
                  <c:v>2003</c:v>
                </c:pt>
                <c:pt idx="290">
                  <c:v>2004</c:v>
                </c:pt>
                <c:pt idx="291">
                  <c:v>2005</c:v>
                </c:pt>
                <c:pt idx="292">
                  <c:v>2006</c:v>
                </c:pt>
                <c:pt idx="293">
                  <c:v>2007</c:v>
                </c:pt>
                <c:pt idx="294">
                  <c:v>2008</c:v>
                </c:pt>
                <c:pt idx="295">
                  <c:v>2009</c:v>
                </c:pt>
                <c:pt idx="296">
                  <c:v>2010</c:v>
                </c:pt>
                <c:pt idx="297">
                  <c:v>2011</c:v>
                </c:pt>
                <c:pt idx="298">
                  <c:v>2012</c:v>
                </c:pt>
                <c:pt idx="299">
                  <c:v>1988</c:v>
                </c:pt>
                <c:pt idx="300">
                  <c:v>1989</c:v>
                </c:pt>
                <c:pt idx="301">
                  <c:v>1990</c:v>
                </c:pt>
                <c:pt idx="302">
                  <c:v>1991</c:v>
                </c:pt>
                <c:pt idx="303">
                  <c:v>1992</c:v>
                </c:pt>
                <c:pt idx="304">
                  <c:v>1993</c:v>
                </c:pt>
                <c:pt idx="305">
                  <c:v>1994</c:v>
                </c:pt>
                <c:pt idx="306">
                  <c:v>1995</c:v>
                </c:pt>
                <c:pt idx="307">
                  <c:v>1996</c:v>
                </c:pt>
                <c:pt idx="308">
                  <c:v>1997</c:v>
                </c:pt>
                <c:pt idx="309">
                  <c:v>1998</c:v>
                </c:pt>
                <c:pt idx="310">
                  <c:v>1999</c:v>
                </c:pt>
                <c:pt idx="311">
                  <c:v>2000</c:v>
                </c:pt>
                <c:pt idx="312">
                  <c:v>2001</c:v>
                </c:pt>
                <c:pt idx="313">
                  <c:v>2002</c:v>
                </c:pt>
                <c:pt idx="314">
                  <c:v>2003</c:v>
                </c:pt>
                <c:pt idx="315">
                  <c:v>2004</c:v>
                </c:pt>
                <c:pt idx="316">
                  <c:v>2005</c:v>
                </c:pt>
                <c:pt idx="317">
                  <c:v>2006</c:v>
                </c:pt>
                <c:pt idx="318">
                  <c:v>2007</c:v>
                </c:pt>
                <c:pt idx="319">
                  <c:v>2008</c:v>
                </c:pt>
                <c:pt idx="320">
                  <c:v>2009</c:v>
                </c:pt>
                <c:pt idx="321">
                  <c:v>2010</c:v>
                </c:pt>
                <c:pt idx="322">
                  <c:v>2011</c:v>
                </c:pt>
                <c:pt idx="323">
                  <c:v>2012</c:v>
                </c:pt>
                <c:pt idx="324">
                  <c:v>1988</c:v>
                </c:pt>
                <c:pt idx="325">
                  <c:v>1989</c:v>
                </c:pt>
                <c:pt idx="326">
                  <c:v>1990</c:v>
                </c:pt>
                <c:pt idx="327">
                  <c:v>1991</c:v>
                </c:pt>
                <c:pt idx="328">
                  <c:v>1992</c:v>
                </c:pt>
                <c:pt idx="329">
                  <c:v>1993</c:v>
                </c:pt>
                <c:pt idx="330">
                  <c:v>1994</c:v>
                </c:pt>
                <c:pt idx="331">
                  <c:v>1995</c:v>
                </c:pt>
                <c:pt idx="332">
                  <c:v>1996</c:v>
                </c:pt>
                <c:pt idx="333">
                  <c:v>1997</c:v>
                </c:pt>
                <c:pt idx="334">
                  <c:v>1998</c:v>
                </c:pt>
                <c:pt idx="335">
                  <c:v>1999</c:v>
                </c:pt>
                <c:pt idx="336">
                  <c:v>2000</c:v>
                </c:pt>
                <c:pt idx="337">
                  <c:v>2001</c:v>
                </c:pt>
                <c:pt idx="338">
                  <c:v>2002</c:v>
                </c:pt>
                <c:pt idx="339">
                  <c:v>2003</c:v>
                </c:pt>
                <c:pt idx="340">
                  <c:v>2004</c:v>
                </c:pt>
                <c:pt idx="341">
                  <c:v>2005</c:v>
                </c:pt>
                <c:pt idx="342">
                  <c:v>2006</c:v>
                </c:pt>
                <c:pt idx="343">
                  <c:v>2007</c:v>
                </c:pt>
                <c:pt idx="344">
                  <c:v>2008</c:v>
                </c:pt>
                <c:pt idx="345">
                  <c:v>2009</c:v>
                </c:pt>
                <c:pt idx="346">
                  <c:v>2010</c:v>
                </c:pt>
                <c:pt idx="347">
                  <c:v>2011</c:v>
                </c:pt>
                <c:pt idx="348">
                  <c:v>2012</c:v>
                </c:pt>
                <c:pt idx="349">
                  <c:v>1988</c:v>
                </c:pt>
                <c:pt idx="350">
                  <c:v>1989</c:v>
                </c:pt>
                <c:pt idx="351">
                  <c:v>1990</c:v>
                </c:pt>
                <c:pt idx="352">
                  <c:v>1991</c:v>
                </c:pt>
                <c:pt idx="353">
                  <c:v>1992</c:v>
                </c:pt>
                <c:pt idx="354">
                  <c:v>1993</c:v>
                </c:pt>
                <c:pt idx="355">
                  <c:v>1994</c:v>
                </c:pt>
                <c:pt idx="356">
                  <c:v>1995</c:v>
                </c:pt>
                <c:pt idx="357">
                  <c:v>1996</c:v>
                </c:pt>
                <c:pt idx="358">
                  <c:v>1997</c:v>
                </c:pt>
                <c:pt idx="359">
                  <c:v>1998</c:v>
                </c:pt>
                <c:pt idx="360">
                  <c:v>1999</c:v>
                </c:pt>
                <c:pt idx="361">
                  <c:v>2000</c:v>
                </c:pt>
                <c:pt idx="362">
                  <c:v>2001</c:v>
                </c:pt>
                <c:pt idx="363">
                  <c:v>2002</c:v>
                </c:pt>
                <c:pt idx="364">
                  <c:v>2003</c:v>
                </c:pt>
                <c:pt idx="365">
                  <c:v>2004</c:v>
                </c:pt>
                <c:pt idx="366">
                  <c:v>2005</c:v>
                </c:pt>
                <c:pt idx="367">
                  <c:v>2006</c:v>
                </c:pt>
                <c:pt idx="368">
                  <c:v>2007</c:v>
                </c:pt>
                <c:pt idx="369">
                  <c:v>2008</c:v>
                </c:pt>
                <c:pt idx="370">
                  <c:v>2009</c:v>
                </c:pt>
                <c:pt idx="371">
                  <c:v>2010</c:v>
                </c:pt>
                <c:pt idx="372">
                  <c:v>2011</c:v>
                </c:pt>
                <c:pt idx="373">
                  <c:v>2012</c:v>
                </c:pt>
              </c:numCache>
            </c:numRef>
          </c:xVal>
          <c:yVal>
            <c:numRef>
              <c:f>'Graphique PIB par tête'!$D$49:$D$423</c:f>
              <c:numCache>
                <c:formatCode>General</c:formatCode>
                <c:ptCount val="375"/>
                <c:pt idx="0">
                  <c:v>17143.791028076659</c:v>
                </c:pt>
                <c:pt idx="1">
                  <c:v>17023.876541419671</c:v>
                </c:pt>
                <c:pt idx="2">
                  <c:v>17404.286854296301</c:v>
                </c:pt>
                <c:pt idx="3">
                  <c:v>17398.764051710568</c:v>
                </c:pt>
                <c:pt idx="4">
                  <c:v>17026.49753724087</c:v>
                </c:pt>
                <c:pt idx="5">
                  <c:v>17288.59332129862</c:v>
                </c:pt>
                <c:pt idx="6">
                  <c:v>17604.646221210609</c:v>
                </c:pt>
                <c:pt idx="7">
                  <c:v>17894.040744231999</c:v>
                </c:pt>
                <c:pt idx="8">
                  <c:v>18429.002223499789</c:v>
                </c:pt>
                <c:pt idx="9">
                  <c:v>18946.259201040721</c:v>
                </c:pt>
                <c:pt idx="10">
                  <c:v>19508.227674094531</c:v>
                </c:pt>
                <c:pt idx="11">
                  <c:v>20316.62905960199</c:v>
                </c:pt>
                <c:pt idx="12">
                  <c:v>21106.52951174396</c:v>
                </c:pt>
                <c:pt idx="13">
                  <c:v>21757.7452734342</c:v>
                </c:pt>
                <c:pt idx="14">
                  <c:v>22975.757994624</c:v>
                </c:pt>
                <c:pt idx="15">
                  <c:v>23896.433053717079</c:v>
                </c:pt>
                <c:pt idx="16">
                  <c:v>24348.481185228778</c:v>
                </c:pt>
                <c:pt idx="17">
                  <c:v>25586.697731897311</c:v>
                </c:pt>
                <c:pt idx="18">
                  <c:v>26386.600902603979</c:v>
                </c:pt>
                <c:pt idx="19">
                  <c:v>26226.230315312219</c:v>
                </c:pt>
                <c:pt idx="20">
                  <c:v>25300.751675485819</c:v>
                </c:pt>
                <c:pt idx="21">
                  <c:v>23997.19883940521</c:v>
                </c:pt>
                <c:pt idx="22">
                  <c:v>22306.95675747237</c:v>
                </c:pt>
                <c:pt idx="23">
                  <c:v>20903.583040797999</c:v>
                </c:pt>
                <c:pt idx="24">
                  <c:v>18164.822816691511</c:v>
                </c:pt>
                <c:pt idx="25">
                  <c:v>19004.829424859388</c:v>
                </c:pt>
                <c:pt idx="26">
                  <c:v>19693.524287481629</c:v>
                </c:pt>
                <c:pt idx="27">
                  <c:v>20159.1704053352</c:v>
                </c:pt>
                <c:pt idx="28">
                  <c:v>20299.030644240811</c:v>
                </c:pt>
                <c:pt idx="29">
                  <c:v>20045.816265066169</c:v>
                </c:pt>
                <c:pt idx="30">
                  <c:v>20486.814092036449</c:v>
                </c:pt>
                <c:pt idx="31">
                  <c:v>21021.304789977599</c:v>
                </c:pt>
                <c:pt idx="32">
                  <c:v>21479.657760692109</c:v>
                </c:pt>
                <c:pt idx="33">
                  <c:v>22251.909094297142</c:v>
                </c:pt>
                <c:pt idx="34">
                  <c:v>23164.99015905942</c:v>
                </c:pt>
                <c:pt idx="35">
                  <c:v>24139.743599263111</c:v>
                </c:pt>
                <c:pt idx="36">
                  <c:v>25146.510433817672</c:v>
                </c:pt>
                <c:pt idx="37">
                  <c:v>25776.5514269288</c:v>
                </c:pt>
                <c:pt idx="38">
                  <c:v>26095.388682449389</c:v>
                </c:pt>
                <c:pt idx="39">
                  <c:v>26459.29990749959</c:v>
                </c:pt>
                <c:pt idx="40">
                  <c:v>26881.897276840169</c:v>
                </c:pt>
                <c:pt idx="41">
                  <c:v>27392.007417356472</c:v>
                </c:pt>
                <c:pt idx="42">
                  <c:v>28075.130407240231</c:v>
                </c:pt>
                <c:pt idx="43">
                  <c:v>28530.4866620578</c:v>
                </c:pt>
                <c:pt idx="44">
                  <c:v>28330.45419970751</c:v>
                </c:pt>
                <c:pt idx="45">
                  <c:v>27045.372339502312</c:v>
                </c:pt>
                <c:pt idx="46">
                  <c:v>26906.95657391633</c:v>
                </c:pt>
                <c:pt idx="47">
                  <c:v>26889.929270523178</c:v>
                </c:pt>
                <c:pt idx="48">
                  <c:v>26426.828536224079</c:v>
                </c:pt>
                <c:pt idx="49">
                  <c:v>19325.672490821398</c:v>
                </c:pt>
                <c:pt idx="50">
                  <c:v>19242.322309689269</c:v>
                </c:pt>
                <c:pt idx="51">
                  <c:v>19090.75706636312</c:v>
                </c:pt>
                <c:pt idx="52">
                  <c:v>18162.093672010309</c:v>
                </c:pt>
                <c:pt idx="53">
                  <c:v>18140.778404970581</c:v>
                </c:pt>
                <c:pt idx="54">
                  <c:v>19033.877532095641</c:v>
                </c:pt>
                <c:pt idx="55">
                  <c:v>19698.801931517439</c:v>
                </c:pt>
                <c:pt idx="56">
                  <c:v>20214.434228293529</c:v>
                </c:pt>
                <c:pt idx="57">
                  <c:v>20574.959513980059</c:v>
                </c:pt>
                <c:pt idx="58">
                  <c:v>20930.282435279329</c:v>
                </c:pt>
                <c:pt idx="59">
                  <c:v>21057.758470339129</c:v>
                </c:pt>
                <c:pt idx="60">
                  <c:v>22034.72661730153</c:v>
                </c:pt>
                <c:pt idx="61">
                  <c:v>22432.235354700581</c:v>
                </c:pt>
                <c:pt idx="62">
                  <c:v>23065.42814952592</c:v>
                </c:pt>
                <c:pt idx="63">
                  <c:v>23788.652282260198</c:v>
                </c:pt>
                <c:pt idx="64">
                  <c:v>24296.032502600621</c:v>
                </c:pt>
                <c:pt idx="65">
                  <c:v>24839.483764283381</c:v>
                </c:pt>
                <c:pt idx="66">
                  <c:v>25387.192663644651</c:v>
                </c:pt>
                <c:pt idx="67">
                  <c:v>25496.9474352545</c:v>
                </c:pt>
                <c:pt idx="68">
                  <c:v>26129.28881291423</c:v>
                </c:pt>
                <c:pt idx="69">
                  <c:v>25428.092931443149</c:v>
                </c:pt>
                <c:pt idx="70">
                  <c:v>25506.781083355309</c:v>
                </c:pt>
                <c:pt idx="71">
                  <c:v>25259.788729560329</c:v>
                </c:pt>
                <c:pt idx="72">
                  <c:v>25615.487410827242</c:v>
                </c:pt>
                <c:pt idx="73">
                  <c:v>26263.071180501011</c:v>
                </c:pt>
                <c:pt idx="74">
                  <c:v>21878.41964032457</c:v>
                </c:pt>
                <c:pt idx="75">
                  <c:v>22314.442593875079</c:v>
                </c:pt>
                <c:pt idx="76">
                  <c:v>22425.075937257199</c:v>
                </c:pt>
                <c:pt idx="77">
                  <c:v>22057.786042837539</c:v>
                </c:pt>
                <c:pt idx="78">
                  <c:v>22286.725487766711</c:v>
                </c:pt>
                <c:pt idx="79">
                  <c:v>23013.087700604941</c:v>
                </c:pt>
                <c:pt idx="80">
                  <c:v>24091.24165105919</c:v>
                </c:pt>
                <c:pt idx="81">
                  <c:v>24872.41264927583</c:v>
                </c:pt>
                <c:pt idx="82">
                  <c:v>25679.27103136796</c:v>
                </c:pt>
                <c:pt idx="83">
                  <c:v>26727.50146598522</c:v>
                </c:pt>
                <c:pt idx="84">
                  <c:v>27604.665883711488</c:v>
                </c:pt>
                <c:pt idx="85">
                  <c:v>28314.587947653239</c:v>
                </c:pt>
                <c:pt idx="86">
                  <c:v>29448.380291120578</c:v>
                </c:pt>
                <c:pt idx="87">
                  <c:v>29976.23814715568</c:v>
                </c:pt>
                <c:pt idx="88">
                  <c:v>30557.76263962697</c:v>
                </c:pt>
                <c:pt idx="89">
                  <c:v>31640.184479785541</c:v>
                </c:pt>
                <c:pt idx="90">
                  <c:v>32485.97896494556</c:v>
                </c:pt>
                <c:pt idx="91">
                  <c:v>33318.025875932508</c:v>
                </c:pt>
                <c:pt idx="92">
                  <c:v>34038.718315609112</c:v>
                </c:pt>
                <c:pt idx="93">
                  <c:v>34973.245596863737</c:v>
                </c:pt>
                <c:pt idx="94">
                  <c:v>34471.256406710701</c:v>
                </c:pt>
                <c:pt idx="95">
                  <c:v>32480.519617879621</c:v>
                </c:pt>
                <c:pt idx="96">
                  <c:v>32770.359708910953</c:v>
                </c:pt>
                <c:pt idx="97">
                  <c:v>32886.691816029183</c:v>
                </c:pt>
                <c:pt idx="98">
                  <c:v>32662.73069411514</c:v>
                </c:pt>
                <c:pt idx="99">
                  <c:v>22088.94367981976</c:v>
                </c:pt>
                <c:pt idx="100">
                  <c:v>23126.880383874901</c:v>
                </c:pt>
                <c:pt idx="101">
                  <c:v>23141.17502654796</c:v>
                </c:pt>
                <c:pt idx="102">
                  <c:v>21634.276375221889</c:v>
                </c:pt>
                <c:pt idx="103">
                  <c:v>20763.126371583068</c:v>
                </c:pt>
                <c:pt idx="104">
                  <c:v>20495.614777161281</c:v>
                </c:pt>
                <c:pt idx="105">
                  <c:v>21153.034240553581</c:v>
                </c:pt>
                <c:pt idx="106">
                  <c:v>21907.257766995899</c:v>
                </c:pt>
                <c:pt idx="107">
                  <c:v>22614.843608110579</c:v>
                </c:pt>
                <c:pt idx="108">
                  <c:v>23947.243380655658</c:v>
                </c:pt>
                <c:pt idx="109">
                  <c:v>25085.175352386588</c:v>
                </c:pt>
                <c:pt idx="110">
                  <c:v>26005.044050553279</c:v>
                </c:pt>
                <c:pt idx="111">
                  <c:v>27332.869651533179</c:v>
                </c:pt>
                <c:pt idx="112">
                  <c:v>27893.495562372678</c:v>
                </c:pt>
                <c:pt idx="113">
                  <c:v>28336.278623767768</c:v>
                </c:pt>
                <c:pt idx="114">
                  <c:v>28837.768297481729</c:v>
                </c:pt>
                <c:pt idx="115">
                  <c:v>29939.990380398609</c:v>
                </c:pt>
                <c:pt idx="116">
                  <c:v>30707.922466548469</c:v>
                </c:pt>
                <c:pt idx="117">
                  <c:v>31939.341961411679</c:v>
                </c:pt>
                <c:pt idx="118">
                  <c:v>33500.883097164777</c:v>
                </c:pt>
                <c:pt idx="119">
                  <c:v>33443.041585588158</c:v>
                </c:pt>
                <c:pt idx="120">
                  <c:v>30441.375977184951</c:v>
                </c:pt>
                <c:pt idx="121">
                  <c:v>31321.396647019312</c:v>
                </c:pt>
                <c:pt idx="122">
                  <c:v>32032.113213090419</c:v>
                </c:pt>
                <c:pt idx="123">
                  <c:v>31618.23392169868</c:v>
                </c:pt>
                <c:pt idx="124">
                  <c:v>22541.97644499116</c:v>
                </c:pt>
                <c:pt idx="125">
                  <c:v>23288.30730234618</c:v>
                </c:pt>
                <c:pt idx="126">
                  <c:v>23730.91225194751</c:v>
                </c:pt>
                <c:pt idx="127">
                  <c:v>24072.105697248811</c:v>
                </c:pt>
                <c:pt idx="128">
                  <c:v>24263.70234603202</c:v>
                </c:pt>
                <c:pt idx="129">
                  <c:v>24042.091659993439</c:v>
                </c:pt>
                <c:pt idx="130">
                  <c:v>24554.230946454889</c:v>
                </c:pt>
                <c:pt idx="131">
                  <c:v>25262.671522577049</c:v>
                </c:pt>
                <c:pt idx="132">
                  <c:v>25542.133832454499</c:v>
                </c:pt>
                <c:pt idx="133">
                  <c:v>26004.98686064229</c:v>
                </c:pt>
                <c:pt idx="134">
                  <c:v>26374.025449884921</c:v>
                </c:pt>
                <c:pt idx="135">
                  <c:v>26752.22399019956</c:v>
                </c:pt>
                <c:pt idx="136">
                  <c:v>27717.078120620248</c:v>
                </c:pt>
                <c:pt idx="137">
                  <c:v>28215.95127284712</c:v>
                </c:pt>
                <c:pt idx="138">
                  <c:v>28253.97036175193</c:v>
                </c:pt>
                <c:pt idx="139">
                  <c:v>28021.52049468545</c:v>
                </c:pt>
                <c:pt idx="140">
                  <c:v>28226.879509586761</c:v>
                </c:pt>
                <c:pt idx="141">
                  <c:v>28279.891277037081</c:v>
                </c:pt>
                <c:pt idx="142">
                  <c:v>28737.723711419731</c:v>
                </c:pt>
                <c:pt idx="143">
                  <c:v>29007.904103159799</c:v>
                </c:pt>
                <c:pt idx="144">
                  <c:v>28453.552112559009</c:v>
                </c:pt>
                <c:pt idx="145">
                  <c:v>26729.150046474111</c:v>
                </c:pt>
                <c:pt idx="146">
                  <c:v>27059.088822952272</c:v>
                </c:pt>
                <c:pt idx="147">
                  <c:v>27080.63206574065</c:v>
                </c:pt>
                <c:pt idx="148">
                  <c:v>26315.88889626641</c:v>
                </c:pt>
                <c:pt idx="149">
                  <c:v>23667.686667883088</c:v>
                </c:pt>
                <c:pt idx="150">
                  <c:v>24400.066519652471</c:v>
                </c:pt>
                <c:pt idx="151">
                  <c:v>25094.904932731999</c:v>
                </c:pt>
                <c:pt idx="152">
                  <c:v>25457.86274519168</c:v>
                </c:pt>
                <c:pt idx="153">
                  <c:v>25742.055605352889</c:v>
                </c:pt>
                <c:pt idx="154">
                  <c:v>25395.86913847462</c:v>
                </c:pt>
                <c:pt idx="155">
                  <c:v>26137.642264216851</c:v>
                </c:pt>
                <c:pt idx="156">
                  <c:v>26705.523064043329</c:v>
                </c:pt>
                <c:pt idx="157">
                  <c:v>27037.909567221752</c:v>
                </c:pt>
                <c:pt idx="158">
                  <c:v>27978.936945178539</c:v>
                </c:pt>
                <c:pt idx="159">
                  <c:v>28454.3525090236</c:v>
                </c:pt>
                <c:pt idx="160">
                  <c:v>29403.99703948573</c:v>
                </c:pt>
                <c:pt idx="161">
                  <c:v>30414.584217817599</c:v>
                </c:pt>
                <c:pt idx="162">
                  <c:v>30555.844756366521</c:v>
                </c:pt>
                <c:pt idx="163">
                  <c:v>30824.387130261439</c:v>
                </c:pt>
                <c:pt idx="164">
                  <c:v>30944.278248738668</c:v>
                </c:pt>
                <c:pt idx="165">
                  <c:v>31822.506202910849</c:v>
                </c:pt>
                <c:pt idx="166">
                  <c:v>32203.540583883751</c:v>
                </c:pt>
                <c:pt idx="167">
                  <c:v>32845.88133051875</c:v>
                </c:pt>
                <c:pt idx="168">
                  <c:v>33541.567062277587</c:v>
                </c:pt>
                <c:pt idx="169">
                  <c:v>33603.105415919279</c:v>
                </c:pt>
                <c:pt idx="170">
                  <c:v>32410.78161380679</c:v>
                </c:pt>
                <c:pt idx="171">
                  <c:v>32880.339837434884</c:v>
                </c:pt>
                <c:pt idx="172">
                  <c:v>33172.456347639149</c:v>
                </c:pt>
                <c:pt idx="173">
                  <c:v>32899.50802747003</c:v>
                </c:pt>
                <c:pt idx="174">
                  <c:v>23752.191021635121</c:v>
                </c:pt>
                <c:pt idx="175">
                  <c:v>24564.543345268608</c:v>
                </c:pt>
                <c:pt idx="176">
                  <c:v>25437.45279276992</c:v>
                </c:pt>
                <c:pt idx="177">
                  <c:v>26051.5093660809</c:v>
                </c:pt>
                <c:pt idx="178">
                  <c:v>26305.796156881541</c:v>
                </c:pt>
                <c:pt idx="179">
                  <c:v>26227.209828021008</c:v>
                </c:pt>
                <c:pt idx="180">
                  <c:v>26754.048573510259</c:v>
                </c:pt>
                <c:pt idx="181">
                  <c:v>27425.819410880838</c:v>
                </c:pt>
                <c:pt idx="182">
                  <c:v>28064.402150770758</c:v>
                </c:pt>
                <c:pt idx="183">
                  <c:v>28679.86310802634</c:v>
                </c:pt>
                <c:pt idx="184">
                  <c:v>29732.90824492199</c:v>
                </c:pt>
                <c:pt idx="185">
                  <c:v>30725.35929855939</c:v>
                </c:pt>
                <c:pt idx="186">
                  <c:v>31775.733174672201</c:v>
                </c:pt>
                <c:pt idx="187">
                  <c:v>31925.733411956109</c:v>
                </c:pt>
                <c:pt idx="188">
                  <c:v>32306.477114067071</c:v>
                </c:pt>
                <c:pt idx="189">
                  <c:v>32441.22527095148</c:v>
                </c:pt>
                <c:pt idx="190">
                  <c:v>33072.750379450626</c:v>
                </c:pt>
                <c:pt idx="191">
                  <c:v>33636.815769999892</c:v>
                </c:pt>
                <c:pt idx="192">
                  <c:v>34691.249732106153</c:v>
                </c:pt>
                <c:pt idx="193">
                  <c:v>35858.743305018848</c:v>
                </c:pt>
                <c:pt idx="194">
                  <c:v>36258.582187157939</c:v>
                </c:pt>
                <c:pt idx="195">
                  <c:v>34789.446961668087</c:v>
                </c:pt>
                <c:pt idx="196">
                  <c:v>35321.994190612742</c:v>
                </c:pt>
                <c:pt idx="197">
                  <c:v>36204.225812524637</c:v>
                </c:pt>
                <c:pt idx="198">
                  <c:v>36355.659077603079</c:v>
                </c:pt>
                <c:pt idx="199">
                  <c:v>23996.092471866508</c:v>
                </c:pt>
                <c:pt idx="200">
                  <c:v>25190.315836583079</c:v>
                </c:pt>
                <c:pt idx="201">
                  <c:v>26506.672578232599</c:v>
                </c:pt>
                <c:pt idx="202">
                  <c:v>27279.706622491951</c:v>
                </c:pt>
                <c:pt idx="203">
                  <c:v>27400.24747138473</c:v>
                </c:pt>
                <c:pt idx="204">
                  <c:v>27365.615604743311</c:v>
                </c:pt>
                <c:pt idx="205">
                  <c:v>27529.88518897834</c:v>
                </c:pt>
                <c:pt idx="206">
                  <c:v>27996.44329511789</c:v>
                </c:pt>
                <c:pt idx="207">
                  <c:v>28661.20185587684</c:v>
                </c:pt>
                <c:pt idx="208">
                  <c:v>29049.746260761869</c:v>
                </c:pt>
                <c:pt idx="209">
                  <c:v>28396.932914136542</c:v>
                </c:pt>
                <c:pt idx="210">
                  <c:v>28296.69815624793</c:v>
                </c:pt>
                <c:pt idx="211">
                  <c:v>28876.48592009646</c:v>
                </c:pt>
                <c:pt idx="212">
                  <c:v>28931.910697146868</c:v>
                </c:pt>
                <c:pt idx="213">
                  <c:v>28954.64537582927</c:v>
                </c:pt>
                <c:pt idx="214">
                  <c:v>29388.584889279049</c:v>
                </c:pt>
                <c:pt idx="215">
                  <c:v>30059.054777509489</c:v>
                </c:pt>
                <c:pt idx="216">
                  <c:v>30445.63715483035</c:v>
                </c:pt>
                <c:pt idx="217">
                  <c:v>30940.708859160619</c:v>
                </c:pt>
                <c:pt idx="218">
                  <c:v>31584.151085758829</c:v>
                </c:pt>
                <c:pt idx="219">
                  <c:v>31239.04903501043</c:v>
                </c:pt>
                <c:pt idx="220">
                  <c:v>29515.240199278662</c:v>
                </c:pt>
                <c:pt idx="221">
                  <c:v>30886.151081997599</c:v>
                </c:pt>
                <c:pt idx="222">
                  <c:v>30760.93294301811</c:v>
                </c:pt>
                <c:pt idx="223">
                  <c:v>31432.6501653827</c:v>
                </c:pt>
                <c:pt idx="224">
                  <c:v>24066.042923301571</c:v>
                </c:pt>
                <c:pt idx="225">
                  <c:v>24825.183432740949</c:v>
                </c:pt>
                <c:pt idx="226">
                  <c:v>25903.560929014278</c:v>
                </c:pt>
                <c:pt idx="227">
                  <c:v>27015.732786696732</c:v>
                </c:pt>
                <c:pt idx="228">
                  <c:v>27323.856969491881</c:v>
                </c:pt>
                <c:pt idx="229">
                  <c:v>26855.1146400039</c:v>
                </c:pt>
                <c:pt idx="230">
                  <c:v>27436.777477587231</c:v>
                </c:pt>
                <c:pt idx="231">
                  <c:v>27815.246655542291</c:v>
                </c:pt>
                <c:pt idx="232">
                  <c:v>27954.757724569168</c:v>
                </c:pt>
                <c:pt idx="233">
                  <c:v>28386.337902639971</c:v>
                </c:pt>
                <c:pt idx="234">
                  <c:v>28922.955940681099</c:v>
                </c:pt>
                <c:pt idx="235">
                  <c:v>29443.30901446224</c:v>
                </c:pt>
                <c:pt idx="236">
                  <c:v>30306.29326477231</c:v>
                </c:pt>
                <c:pt idx="237">
                  <c:v>30708.45023000447</c:v>
                </c:pt>
                <c:pt idx="238">
                  <c:v>30658.69391714433</c:v>
                </c:pt>
                <c:pt idx="239">
                  <c:v>30529.52255776419</c:v>
                </c:pt>
                <c:pt idx="240">
                  <c:v>30891.123396010749</c:v>
                </c:pt>
                <c:pt idx="241">
                  <c:v>31116.57636419166</c:v>
                </c:pt>
                <c:pt idx="242">
                  <c:v>32306.282390412041</c:v>
                </c:pt>
                <c:pt idx="243">
                  <c:v>33404.161842449663</c:v>
                </c:pt>
                <c:pt idx="244">
                  <c:v>33824.79462912419</c:v>
                </c:pt>
                <c:pt idx="245">
                  <c:v>32180.34909758842</c:v>
                </c:pt>
                <c:pt idx="246">
                  <c:v>33519.884209558521</c:v>
                </c:pt>
                <c:pt idx="247">
                  <c:v>34627.895659010726</c:v>
                </c:pt>
                <c:pt idx="248">
                  <c:v>34807.62551098421</c:v>
                </c:pt>
                <c:pt idx="249">
                  <c:v>24096.17849814998</c:v>
                </c:pt>
                <c:pt idx="250">
                  <c:v>24569.872855540299</c:v>
                </c:pt>
                <c:pt idx="251">
                  <c:v>24564.40291326091</c:v>
                </c:pt>
                <c:pt idx="252">
                  <c:v>24119.45571809803</c:v>
                </c:pt>
                <c:pt idx="253">
                  <c:v>23699.741748949022</c:v>
                </c:pt>
                <c:pt idx="254">
                  <c:v>23074.432725327479</c:v>
                </c:pt>
                <c:pt idx="255">
                  <c:v>23830.863535090211</c:v>
                </c:pt>
                <c:pt idx="256">
                  <c:v>24640.369979225819</c:v>
                </c:pt>
                <c:pt idx="257">
                  <c:v>24997.97832020482</c:v>
                </c:pt>
                <c:pt idx="258">
                  <c:v>25660.515831366589</c:v>
                </c:pt>
                <c:pt idx="259">
                  <c:v>26724.423010678929</c:v>
                </c:pt>
                <c:pt idx="260">
                  <c:v>27947.63480859937</c:v>
                </c:pt>
                <c:pt idx="261">
                  <c:v>29145.852534733291</c:v>
                </c:pt>
                <c:pt idx="262">
                  <c:v>29434.140209170269</c:v>
                </c:pt>
                <c:pt idx="263">
                  <c:v>30067.09718162326</c:v>
                </c:pt>
                <c:pt idx="264">
                  <c:v>30656.024904629539</c:v>
                </c:pt>
                <c:pt idx="265">
                  <c:v>31826.36283622152</c:v>
                </c:pt>
                <c:pt idx="266">
                  <c:v>32701.432742207791</c:v>
                </c:pt>
                <c:pt idx="267">
                  <c:v>33915.124616267931</c:v>
                </c:pt>
                <c:pt idx="268">
                  <c:v>34782.52810318218</c:v>
                </c:pt>
                <c:pt idx="269">
                  <c:v>34299.212017879443</c:v>
                </c:pt>
                <c:pt idx="270">
                  <c:v>32297.995366350198</c:v>
                </c:pt>
                <c:pt idx="271">
                  <c:v>34123.988457959204</c:v>
                </c:pt>
                <c:pt idx="272">
                  <c:v>34860.790674681019</c:v>
                </c:pt>
                <c:pt idx="273">
                  <c:v>34941.861438361433</c:v>
                </c:pt>
                <c:pt idx="274">
                  <c:v>24466.5005983394</c:v>
                </c:pt>
                <c:pt idx="275">
                  <c:v>25399.987351390049</c:v>
                </c:pt>
                <c:pt idx="276">
                  <c:v>26283.68849174647</c:v>
                </c:pt>
                <c:pt idx="277">
                  <c:v>26708.54482602065</c:v>
                </c:pt>
                <c:pt idx="278">
                  <c:v>26960.239960018029</c:v>
                </c:pt>
                <c:pt idx="279">
                  <c:v>27106.46942504129</c:v>
                </c:pt>
                <c:pt idx="280">
                  <c:v>27743.993611538692</c:v>
                </c:pt>
                <c:pt idx="281">
                  <c:v>28462.9099693795</c:v>
                </c:pt>
                <c:pt idx="282">
                  <c:v>29307.52218603612</c:v>
                </c:pt>
                <c:pt idx="283">
                  <c:v>30399.955534377808</c:v>
                </c:pt>
                <c:pt idx="284">
                  <c:v>31401.125239079782</c:v>
                </c:pt>
                <c:pt idx="285">
                  <c:v>32652.380678190209</c:v>
                </c:pt>
                <c:pt idx="286">
                  <c:v>33698.183975550543</c:v>
                </c:pt>
                <c:pt idx="287">
                  <c:v>34088.621240549437</c:v>
                </c:pt>
                <c:pt idx="288">
                  <c:v>33894.121984034842</c:v>
                </c:pt>
                <c:pt idx="289">
                  <c:v>33849.355586206802</c:v>
                </c:pt>
                <c:pt idx="290">
                  <c:v>34493.882644954727</c:v>
                </c:pt>
                <c:pt idx="291">
                  <c:v>35111.416103586882</c:v>
                </c:pt>
                <c:pt idx="292">
                  <c:v>36249.551655444331</c:v>
                </c:pt>
                <c:pt idx="293">
                  <c:v>37584.989324248178</c:v>
                </c:pt>
                <c:pt idx="294">
                  <c:v>38118.633990341194</c:v>
                </c:pt>
                <c:pt idx="295">
                  <c:v>36530.189438649657</c:v>
                </c:pt>
                <c:pt idx="296">
                  <c:v>36895.730514023548</c:v>
                </c:pt>
                <c:pt idx="297">
                  <c:v>37064.682623831817</c:v>
                </c:pt>
                <c:pt idx="298">
                  <c:v>36473.30675897569</c:v>
                </c:pt>
                <c:pt idx="299">
                  <c:v>24699.194258731852</c:v>
                </c:pt>
                <c:pt idx="300">
                  <c:v>25207.269730047319</c:v>
                </c:pt>
                <c:pt idx="301">
                  <c:v>24777.931504300541</c:v>
                </c:pt>
                <c:pt idx="302">
                  <c:v>24575.946969039709</c:v>
                </c:pt>
                <c:pt idx="303">
                  <c:v>25304.007577019591</c:v>
                </c:pt>
                <c:pt idx="304">
                  <c:v>26068.306801625258</c:v>
                </c:pt>
                <c:pt idx="305">
                  <c:v>26819.00844448118</c:v>
                </c:pt>
                <c:pt idx="306">
                  <c:v>27515.277636733161</c:v>
                </c:pt>
                <c:pt idx="307">
                  <c:v>28240.20733959971</c:v>
                </c:pt>
                <c:pt idx="308">
                  <c:v>29218.00578905785</c:v>
                </c:pt>
                <c:pt idx="309">
                  <c:v>30330.97559826378</c:v>
                </c:pt>
                <c:pt idx="310">
                  <c:v>31126.70229608543</c:v>
                </c:pt>
                <c:pt idx="311">
                  <c:v>31332.266915722019</c:v>
                </c:pt>
                <c:pt idx="312">
                  <c:v>32122.690496472169</c:v>
                </c:pt>
                <c:pt idx="313">
                  <c:v>32737.48748140809</c:v>
                </c:pt>
                <c:pt idx="314">
                  <c:v>33684.614119899801</c:v>
                </c:pt>
                <c:pt idx="315">
                  <c:v>34345.680540831439</c:v>
                </c:pt>
                <c:pt idx="316">
                  <c:v>34887.703194603797</c:v>
                </c:pt>
                <c:pt idx="317">
                  <c:v>35637.433526350484</c:v>
                </c:pt>
                <c:pt idx="318">
                  <c:v>36302.94684994944</c:v>
                </c:pt>
                <c:pt idx="319">
                  <c:v>36107.674379440483</c:v>
                </c:pt>
                <c:pt idx="320">
                  <c:v>36194.195312159158</c:v>
                </c:pt>
                <c:pt idx="321">
                  <c:v>36582.123114765498</c:v>
                </c:pt>
                <c:pt idx="322">
                  <c:v>37257.318932877388</c:v>
                </c:pt>
                <c:pt idx="323">
                  <c:v>38015.617385778532</c:v>
                </c:pt>
                <c:pt idx="324">
                  <c:v>24950.126255860348</c:v>
                </c:pt>
                <c:pt idx="325">
                  <c:v>25083.286570558372</c:v>
                </c:pt>
                <c:pt idx="326">
                  <c:v>25446.81858107484</c:v>
                </c:pt>
                <c:pt idx="327">
                  <c:v>25747.68023229792</c:v>
                </c:pt>
                <c:pt idx="328">
                  <c:v>26129.375263119309</c:v>
                </c:pt>
                <c:pt idx="329">
                  <c:v>26015.403668594619</c:v>
                </c:pt>
                <c:pt idx="330">
                  <c:v>27363.21169230466</c:v>
                </c:pt>
                <c:pt idx="331">
                  <c:v>28072.5259557848</c:v>
                </c:pt>
                <c:pt idx="332">
                  <c:v>28692.69676995269</c:v>
                </c:pt>
                <c:pt idx="333">
                  <c:v>29481.55678377139</c:v>
                </c:pt>
                <c:pt idx="334">
                  <c:v>30016.261562269741</c:v>
                </c:pt>
                <c:pt idx="335">
                  <c:v>30680.67379787517</c:v>
                </c:pt>
                <c:pt idx="336">
                  <c:v>31662.132228658469</c:v>
                </c:pt>
                <c:pt idx="337">
                  <c:v>31772.20819586208</c:v>
                </c:pt>
                <c:pt idx="338">
                  <c:v>31807.405209174129</c:v>
                </c:pt>
                <c:pt idx="339">
                  <c:v>31846.558197300252</c:v>
                </c:pt>
                <c:pt idx="340">
                  <c:v>32499.52552466809</c:v>
                </c:pt>
                <c:pt idx="341">
                  <c:v>33195.883438312143</c:v>
                </c:pt>
                <c:pt idx="342">
                  <c:v>34209.156832907378</c:v>
                </c:pt>
                <c:pt idx="343">
                  <c:v>34604.391384056813</c:v>
                </c:pt>
                <c:pt idx="344">
                  <c:v>34133.096639349271</c:v>
                </c:pt>
                <c:pt idx="345">
                  <c:v>32024.07643688313</c:v>
                </c:pt>
                <c:pt idx="346">
                  <c:v>32327.700942128919</c:v>
                </c:pt>
                <c:pt idx="347">
                  <c:v>32539.07932042508</c:v>
                </c:pt>
                <c:pt idx="348">
                  <c:v>32300.551122650239</c:v>
                </c:pt>
                <c:pt idx="349">
                  <c:v>27180.178602086329</c:v>
                </c:pt>
                <c:pt idx="350">
                  <c:v>27396.16078497014</c:v>
                </c:pt>
                <c:pt idx="351">
                  <c:v>27038.30779836078</c:v>
                </c:pt>
                <c:pt idx="352">
                  <c:v>26145.666616349208</c:v>
                </c:pt>
                <c:pt idx="353">
                  <c:v>26064.143448713599</c:v>
                </c:pt>
                <c:pt idx="354">
                  <c:v>26382.144192334479</c:v>
                </c:pt>
                <c:pt idx="355">
                  <c:v>27348.415737143659</c:v>
                </c:pt>
                <c:pt idx="356">
                  <c:v>27827.03597715461</c:v>
                </c:pt>
                <c:pt idx="357">
                  <c:v>27983.451503398501</c:v>
                </c:pt>
                <c:pt idx="358">
                  <c:v>28877.595811658641</c:v>
                </c:pt>
                <c:pt idx="359">
                  <c:v>29812.390469779639</c:v>
                </c:pt>
                <c:pt idx="360">
                  <c:v>31206.844945296929</c:v>
                </c:pt>
                <c:pt idx="361">
                  <c:v>32535.576128444209</c:v>
                </c:pt>
                <c:pt idx="362">
                  <c:v>32760.125294591391</c:v>
                </c:pt>
                <c:pt idx="363">
                  <c:v>33358.33210575406</c:v>
                </c:pt>
                <c:pt idx="364">
                  <c:v>33678.604506308642</c:v>
                </c:pt>
                <c:pt idx="365">
                  <c:v>34402.082824856167</c:v>
                </c:pt>
                <c:pt idx="366">
                  <c:v>35105.989286517673</c:v>
                </c:pt>
                <c:pt idx="367">
                  <c:v>35730.416473825033</c:v>
                </c:pt>
                <c:pt idx="368">
                  <c:v>36124.313151183887</c:v>
                </c:pt>
                <c:pt idx="369">
                  <c:v>35948.056989137338</c:v>
                </c:pt>
                <c:pt idx="370">
                  <c:v>34526.903332864262</c:v>
                </c:pt>
                <c:pt idx="371">
                  <c:v>35222.882055888658</c:v>
                </c:pt>
                <c:pt idx="372">
                  <c:v>35739.913850785808</c:v>
                </c:pt>
                <c:pt idx="373">
                  <c:v>35937.779664667272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'Graphique PIB par tête'!$B$41:$Z$41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PIB par tête'!$B$42:$Z$42</c:f>
              <c:numCache>
                <c:formatCode>General</c:formatCode>
                <c:ptCount val="25"/>
                <c:pt idx="0">
                  <c:v>23006.218891545632</c:v>
                </c:pt>
                <c:pt idx="1">
                  <c:v>23830.532508902201</c:v>
                </c:pt>
                <c:pt idx="2">
                  <c:v>24324.419488470008</c:v>
                </c:pt>
                <c:pt idx="3">
                  <c:v>24456.335455849839</c:v>
                </c:pt>
                <c:pt idx="4">
                  <c:v>24696.91912004288</c:v>
                </c:pt>
                <c:pt idx="5">
                  <c:v>24428.332492239919</c:v>
                </c:pt>
                <c:pt idx="6">
                  <c:v>24886.883532799729</c:v>
                </c:pt>
                <c:pt idx="7">
                  <c:v>25307.152839786489</c:v>
                </c:pt>
                <c:pt idx="8">
                  <c:v>25489.2154398608</c:v>
                </c:pt>
                <c:pt idx="9">
                  <c:v>25956.14239261697</c:v>
                </c:pt>
                <c:pt idx="10">
                  <c:v>26736.541887052419</c:v>
                </c:pt>
                <c:pt idx="11">
                  <c:v>27477.325244087158</c:v>
                </c:pt>
                <c:pt idx="12">
                  <c:v>28296.468064939469</c:v>
                </c:pt>
                <c:pt idx="13">
                  <c:v>28609.324424414441</c:v>
                </c:pt>
                <c:pt idx="14">
                  <c:v>28668.213672368362</c:v>
                </c:pt>
                <c:pt idx="15">
                  <c:v>28724.191787739372</c:v>
                </c:pt>
                <c:pt idx="16">
                  <c:v>29241.486099333739</c:v>
                </c:pt>
                <c:pt idx="17">
                  <c:v>29554.470408791989</c:v>
                </c:pt>
                <c:pt idx="18">
                  <c:v>30075.69771586244</c:v>
                </c:pt>
                <c:pt idx="19">
                  <c:v>30575.913489703849</c:v>
                </c:pt>
                <c:pt idx="20">
                  <c:v>30383.610796688768</c:v>
                </c:pt>
                <c:pt idx="21">
                  <c:v>29278.798281594802</c:v>
                </c:pt>
                <c:pt idx="22">
                  <c:v>29635.743520029559</c:v>
                </c:pt>
                <c:pt idx="23">
                  <c:v>30081.346942052081</c:v>
                </c:pt>
                <c:pt idx="24">
                  <c:v>29939.00205765789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PIB par tête'!$J$148:$AH$148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PIB par tête'!$J$150:$AH$150</c:f>
              <c:numCache>
                <c:formatCode>General</c:formatCode>
                <c:ptCount val="25"/>
                <c:pt idx="0">
                  <c:v>22780.22563773613</c:v>
                </c:pt>
                <c:pt idx="1">
                  <c:v>23411.736998648437</c:v>
                </c:pt>
                <c:pt idx="2">
                  <c:v>23780.217570061213</c:v>
                </c:pt>
                <c:pt idx="3">
                  <c:v>23815.510024066665</c:v>
                </c:pt>
                <c:pt idx="4">
                  <c:v>23923.656914204825</c:v>
                </c:pt>
                <c:pt idx="5">
                  <c:v>23910.992749285513</c:v>
                </c:pt>
                <c:pt idx="6">
                  <c:v>24570.215390035683</c:v>
                </c:pt>
                <c:pt idx="7">
                  <c:v>25165.689497623698</c:v>
                </c:pt>
                <c:pt idx="8">
                  <c:v>25638.390584270524</c:v>
                </c:pt>
                <c:pt idx="9">
                  <c:v>26373.723863738465</c:v>
                </c:pt>
                <c:pt idx="10">
                  <c:v>27047.608868269359</c:v>
                </c:pt>
                <c:pt idx="11">
                  <c:v>27857.217447372175</c:v>
                </c:pt>
                <c:pt idx="12">
                  <c:v>28777.329958550054</c:v>
                </c:pt>
                <c:pt idx="13">
                  <c:v>29183.952689194244</c:v>
                </c:pt>
                <c:pt idx="14">
                  <c:v>29504.166189684707</c:v>
                </c:pt>
                <c:pt idx="15">
                  <c:v>29873.345234093424</c:v>
                </c:pt>
                <c:pt idx="16">
                  <c:v>30557.819886032437</c:v>
                </c:pt>
                <c:pt idx="17">
                  <c:v>31087.061620792119</c:v>
                </c:pt>
                <c:pt idx="18">
                  <c:v>31904.753918480481</c:v>
                </c:pt>
                <c:pt idx="19">
                  <c:v>32680.757173287097</c:v>
                </c:pt>
                <c:pt idx="20">
                  <c:v>32516.777726960565</c:v>
                </c:pt>
                <c:pt idx="21">
                  <c:v>31078.245423795332</c:v>
                </c:pt>
                <c:pt idx="22">
                  <c:v>31544.457952885223</c:v>
                </c:pt>
                <c:pt idx="23">
                  <c:v>31820.028352533052</c:v>
                </c:pt>
                <c:pt idx="24">
                  <c:v>31705.868592445899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PIB par tête'!$J$148:$AH$148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PIB par tête'!$J$151:$AH$151</c:f>
              <c:numCache>
                <c:formatCode>General</c:formatCode>
                <c:ptCount val="25"/>
                <c:pt idx="0">
                  <c:v>23709.938844759105</c:v>
                </c:pt>
                <c:pt idx="1">
                  <c:v>24482.304932460538</c:v>
                </c:pt>
                <c:pt idx="2">
                  <c:v>24671.167208780724</c:v>
                </c:pt>
                <c:pt idx="3">
                  <c:v>24516.141212444774</c:v>
                </c:pt>
                <c:pt idx="4">
                  <c:v>25000.463348531237</c:v>
                </c:pt>
                <c:pt idx="5">
                  <c:v>24912.100815357269</c:v>
                </c:pt>
                <c:pt idx="6">
                  <c:v>25512.262898508292</c:v>
                </c:pt>
                <c:pt idx="7">
                  <c:v>26006.337951914909</c:v>
                </c:pt>
                <c:pt idx="8">
                  <c:v>26358.590299294854</c:v>
                </c:pt>
                <c:pt idx="9">
                  <c:v>27353.219205581881</c:v>
                </c:pt>
                <c:pt idx="10">
                  <c:v>28000.799398924013</c:v>
                </c:pt>
                <c:pt idx="11">
                  <c:v>28305.643051950585</c:v>
                </c:pt>
                <c:pt idx="12">
                  <c:v>29297.116412926935</c:v>
                </c:pt>
                <c:pt idx="13">
                  <c:v>29705.189178162975</c:v>
                </c:pt>
                <c:pt idx="14">
                  <c:v>30312.429910625113</c:v>
                </c:pt>
                <c:pt idx="15">
                  <c:v>30592.773731196867</c:v>
                </c:pt>
                <c:pt idx="16">
                  <c:v>31356.814799460801</c:v>
                </c:pt>
                <c:pt idx="17">
                  <c:v>31660.058474037705</c:v>
                </c:pt>
                <c:pt idx="18">
                  <c:v>32576.081860465398</c:v>
                </c:pt>
                <c:pt idx="19">
                  <c:v>33521.225079721182</c:v>
                </c:pt>
                <c:pt idx="20">
                  <c:v>33713.950022521734</c:v>
                </c:pt>
                <c:pt idx="21">
                  <c:v>32102.212767235775</c:v>
                </c:pt>
                <c:pt idx="22">
                  <c:v>32549.030325519936</c:v>
                </c:pt>
                <c:pt idx="23">
                  <c:v>32712.885568227131</c:v>
                </c:pt>
                <c:pt idx="24">
                  <c:v>32481.640908382687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360704"/>
        <c:axId val="160235520"/>
      </c:scatterChart>
      <c:valAx>
        <c:axId val="160360704"/>
        <c:scaling>
          <c:orientation val="minMax"/>
          <c:max val="2012"/>
          <c:min val="1988"/>
        </c:scaling>
        <c:delete val="0"/>
        <c:axPos val="b"/>
        <c:numFmt formatCode="General" sourceLinked="1"/>
        <c:majorTickMark val="none"/>
        <c:minorTickMark val="none"/>
        <c:tickLblPos val="nextTo"/>
        <c:crossAx val="160235520"/>
        <c:crosses val="autoZero"/>
        <c:crossBetween val="midCat"/>
        <c:majorUnit val="1"/>
      </c:valAx>
      <c:valAx>
        <c:axId val="160235520"/>
        <c:scaling>
          <c:orientation val="minMax"/>
          <c:max val="40000"/>
          <c:min val="1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360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304800</xdr:colOff>
      <xdr:row>38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13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7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12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6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11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5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15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10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4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9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14" Type="http://schemas.openxmlformats.org/officeDocument/2006/relationships/hyperlink" Target="http://stats.oecd.org/OECDStat_Metadata/ShowMetadata.ashx?Dataset=SNA_TABLE1&amp;Coords=%5bLOCATION%5d.%5bAUS%5d&amp;ShowOnWeb=true&amp;Lang=en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SNA_TABLE1&amp;Coords=%5bLOCATION%5d.%5bEA17%5d&amp;ShowOnWeb=true&amp;Lang=en" TargetMode="External"/><Relationship Id="rId18" Type="http://schemas.openxmlformats.org/officeDocument/2006/relationships/hyperlink" Target="http://stats.oecd.org/" TargetMode="External"/><Relationship Id="rId26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39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21" Type="http://schemas.openxmlformats.org/officeDocument/2006/relationships/hyperlink" Target="http://stats.oecd.org/OECDStat_Metadata/ShowMetadata.ashx?Dataset=SNA_TABLE1&amp;Coords=%5bLOCATION%5d.%5bTUR%5d&amp;ShowOnWeb=true&amp;Lang=en" TargetMode="External"/><Relationship Id="rId34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42" Type="http://schemas.openxmlformats.org/officeDocument/2006/relationships/hyperlink" Target="http://stats.oecd.org/OECDStat_Metadata/ShowMetadata.ashx?Dataset=SNA_TABLE1&amp;Coords=%5bLOCATION%5d.%5bCHN%5d&amp;ShowOnWeb=true&amp;Lang=en" TargetMode="External"/><Relationship Id="rId47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50" Type="http://schemas.openxmlformats.org/officeDocument/2006/relationships/hyperlink" Target="http://stats.oecd.org/OECDStat_Metadata/ShowMetadata.ashx?Dataset=SNA_TABLE1&amp;Coords=%5bLOCATION%5d.%5bKOR%5d&amp;ShowOnWeb=true&amp;Lang=en" TargetMode="External"/><Relationship Id="rId55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63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68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76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7" Type="http://schemas.openxmlformats.org/officeDocument/2006/relationships/hyperlink" Target="http://stats.oecd.org/OECDStat_Metadata/ShowMetadata.ashx?Dataset=SNA_TABLE1&amp;Coords=%5bLOCATION%5d.%5bNOR%5d&amp;ShowOnWeb=true&amp;Lang=en" TargetMode="External"/><Relationship Id="rId71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2" Type="http://schemas.openxmlformats.org/officeDocument/2006/relationships/hyperlink" Target="http://stats.oecd.org/OECDStat_Metadata/ShowMetadata.ashx?Dataset=SNA_TABLE1&amp;Coords=%5bLOCATION%5d.%5bEST%5d&amp;ShowOnWeb=true&amp;Lang=en" TargetMode="External"/><Relationship Id="rId16" Type="http://schemas.openxmlformats.org/officeDocument/2006/relationships/hyperlink" Target="http://stats.oecd.org/OECDStat_Metadata/ShowMetadata.ashx?Dataset=SNA_TABLE1&amp;Coords=%5bLOCATION%5d.%5bIDN%5d&amp;ShowOnWeb=true&amp;Lang=en" TargetMode="External"/><Relationship Id="rId29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11" Type="http://schemas.openxmlformats.org/officeDocument/2006/relationships/hyperlink" Target="http://stats.oecd.org/OECDStat_Metadata/ShowMetadata.ashx?Dataset=SNA_TABLE1&amp;Coords=%5bLOCATION%5d.%5bCHE%5d&amp;ShowOnWeb=true&amp;Lang=en" TargetMode="External"/><Relationship Id="rId24" Type="http://schemas.openxmlformats.org/officeDocument/2006/relationships/hyperlink" Target="http://stats.oecd.org/OECDStat_Metadata/ShowMetadata.ashx?Dataset=SNA_TABLE1&amp;Coords=%5bLOCATION%5d.%5bPRT%5d&amp;ShowOnWeb=true&amp;Lang=en" TargetMode="External"/><Relationship Id="rId32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37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40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45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53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58" Type="http://schemas.openxmlformats.org/officeDocument/2006/relationships/hyperlink" Target="http://stats.oecd.org/OECDStat_Metadata/ShowMetadata.ashx?Dataset=SNA_TABLE1&amp;Coords=%5bLOCATION%5d.%5bCHL%5d&amp;ShowOnWeb=true&amp;Lang=en" TargetMode="External"/><Relationship Id="rId66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74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79" Type="http://schemas.openxmlformats.org/officeDocument/2006/relationships/vmlDrawing" Target="../drawings/vmlDrawing2.vml"/><Relationship Id="rId5" Type="http://schemas.openxmlformats.org/officeDocument/2006/relationships/hyperlink" Target="http://stats.oecd.org/OECDStat_Metadata/ShowMetadata.ashx?Dataset=SNA_TABLE1&amp;Coords=%5bLOCATION%5d.%5bISR%5d&amp;ShowOnWeb=true&amp;Lang=en" TargetMode="External"/><Relationship Id="rId61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10" Type="http://schemas.openxmlformats.org/officeDocument/2006/relationships/hyperlink" Target="http://stats.oecd.org/OECDStat_Metadata/ShowMetadata.ashx?Dataset=SNA_TABLE1&amp;Coords=%5bLOCATION%5d.%5bSVN%5d&amp;ShowOnWeb=true&amp;Lang=en" TargetMode="External"/><Relationship Id="rId19" Type="http://schemas.openxmlformats.org/officeDocument/2006/relationships/hyperlink" Target="http://stats.oecd.org/OECDStat_Metadata/ShowMetadata.ashx?Dataset=SNA_TABLE1&amp;Coords=%5bLOCATION%5d.%5bZAF%5d&amp;ShowOnWeb=true&amp;Lang=en" TargetMode="External"/><Relationship Id="rId31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44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52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60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65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73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stats.oecd.org/OECDStat_Metadata/ShowMetadata.ashx?Dataset=SNA_TABLE1&amp;Coords=%5bLOCATION%5d.%5bIRL%5d&amp;ShowOnWeb=true&amp;Lang=en" TargetMode="External"/><Relationship Id="rId9" Type="http://schemas.openxmlformats.org/officeDocument/2006/relationships/hyperlink" Target="http://stats.oecd.org/OECDStat_Metadata/ShowMetadata.ashx?Dataset=SNA_TABLE1&amp;Coords=%5bLOCATION%5d.%5bSVK%5d&amp;ShowOnWeb=true&amp;Lang=en" TargetMode="External"/><Relationship Id="rId14" Type="http://schemas.openxmlformats.org/officeDocument/2006/relationships/hyperlink" Target="http://stats.oecd.org/OECDStat_Metadata/ShowMetadata.ashx?Dataset=SNA_TABLE1&amp;Coords=%5bLOCATION%5d.%5bEU27%5d&amp;ShowOnWeb=true&amp;Lang=en" TargetMode="External"/><Relationship Id="rId22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27" Type="http://schemas.openxmlformats.org/officeDocument/2006/relationships/hyperlink" Target="http://stats.oecd.org/OECDStat_Metadata/ShowMetadata.ashx?Dataset=SNA_TABLE1&amp;Coords=%5bLOCATION%5d.%5bMEX%5d&amp;ShowOnWeb=true&amp;Lang=en" TargetMode="External"/><Relationship Id="rId30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35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43" Type="http://schemas.openxmlformats.org/officeDocument/2006/relationships/hyperlink" Target="http://stats.oecd.org/OECDStat_Metadata/ShowMetadata.ashx?Dataset=SNA_TABLE1&amp;Coords=%5bLOCATION%5d.%5bTUR%5d&amp;ShowOnWeb=true&amp;Lang=en" TargetMode="External"/><Relationship Id="rId48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56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64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69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77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8" Type="http://schemas.openxmlformats.org/officeDocument/2006/relationships/hyperlink" Target="http://stats.oecd.org/OECDStat_Metadata/ShowMetadata.ashx?Dataset=SNA_TABLE1&amp;Coords=%5bLOCATION%5d.%5bPOL%5d&amp;ShowOnWeb=true&amp;Lang=en" TargetMode="External"/><Relationship Id="rId51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72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80" Type="http://schemas.openxmlformats.org/officeDocument/2006/relationships/comments" Target="../comments2.xml"/><Relationship Id="rId3" Type="http://schemas.openxmlformats.org/officeDocument/2006/relationships/hyperlink" Target="http://stats.oecd.org/OECDStat_Metadata/ShowMetadata.ashx?Dataset=SNA_TABLE1&amp;Coords=%5bLOCATION%5d.%5bHUN%5d&amp;ShowOnWeb=true&amp;Lang=en" TargetMode="External"/><Relationship Id="rId12" Type="http://schemas.openxmlformats.org/officeDocument/2006/relationships/hyperlink" Target="http://stats.oecd.org/OECDStat_Metadata/ShowMetadata.ashx?Dataset=SNA_TABLE1&amp;Coords=%5bLOCATION%5d.%5bUSA%5d&amp;ShowOnWeb=true&amp;Lang=en" TargetMode="External"/><Relationship Id="rId17" Type="http://schemas.openxmlformats.org/officeDocument/2006/relationships/hyperlink" Target="http://stats.oecd.org/OECDStat_Metadata/ShowMetadata.ashx?Dataset=SNA_TABLE1&amp;Coords=%5bLOCATION%5d.%5bRUS%5d&amp;ShowOnWeb=true&amp;Lang=en" TargetMode="External"/><Relationship Id="rId25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33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38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46" Type="http://schemas.openxmlformats.org/officeDocument/2006/relationships/hyperlink" Target="http://stats.oecd.org/OECDStat_Metadata/ShowMetadata.ashx?Dataset=SNA_TABLE1&amp;Coords=%5bLOCATION%5d.%5bPRT%5d&amp;ShowOnWeb=true&amp;Lang=en" TargetMode="External"/><Relationship Id="rId59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67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20" Type="http://schemas.openxmlformats.org/officeDocument/2006/relationships/hyperlink" Target="http://stats.oecd.org/OECDStat_Metadata/ShowMetadata.ashx?Dataset=SNA_TABLE1&amp;Coords=%5bLOCATION%5d.%5bCHN%5d&amp;ShowOnWeb=true&amp;Lang=en" TargetMode="External"/><Relationship Id="rId41" Type="http://schemas.openxmlformats.org/officeDocument/2006/relationships/hyperlink" Target="http://stats.oecd.org/OECDStat_Metadata/ShowMetadata.ashx?Dataset=SNA_TABLE1&amp;Coords=%5bLOCATION%5d.%5bZAF%5d&amp;ShowOnWeb=true&amp;Lang=en" TargetMode="External"/><Relationship Id="rId54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62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70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75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1" Type="http://schemas.openxmlformats.org/officeDocument/2006/relationships/hyperlink" Target="http://stats.oecd.org/OECDStat_Metadata/ShowMetadata.ashx?Dataset=SNA_TABLE1&amp;Coords=%5bLOCATION%5d.%5bCZE%5d&amp;ShowOnWeb=true&amp;Lang=en" TargetMode="External"/><Relationship Id="rId6" Type="http://schemas.openxmlformats.org/officeDocument/2006/relationships/hyperlink" Target="http://stats.oecd.org/OECDStat_Metadata/ShowMetadata.ashx?Dataset=SNA_TABLE1&amp;Coords=%5bLOCATION%5d.%5bLUX%5d&amp;ShowOnWeb=true&amp;Lang=en" TargetMode="External"/><Relationship Id="rId15" Type="http://schemas.openxmlformats.org/officeDocument/2006/relationships/hyperlink" Target="http://stats.oecd.org/OECDStat_Metadata/ShowMetadata.ashx?Dataset=SNA_TABLE1&amp;Coords=%5bLOCATION%5d.%5bOTO%5d&amp;ShowOnWeb=true&amp;Lang=en" TargetMode="External"/><Relationship Id="rId23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28" Type="http://schemas.openxmlformats.org/officeDocument/2006/relationships/hyperlink" Target="http://stats.oecd.org/OECDStat_Metadata/ShowMetadata.ashx?Dataset=SNA_TABLE1&amp;Coords=%5bLOCATION%5d.%5bKOR%5d&amp;ShowOnWeb=true&amp;Lang=en" TargetMode="External"/><Relationship Id="rId36" Type="http://schemas.openxmlformats.org/officeDocument/2006/relationships/hyperlink" Target="http://stats.oecd.org/OECDStat_Metadata/ShowMetadata.ashx?Dataset=SNA_TABLE1&amp;Coords=%5bLOCATION%5d.%5bCHL%5d&amp;ShowOnWeb=true&amp;Lang=en" TargetMode="External"/><Relationship Id="rId49" Type="http://schemas.openxmlformats.org/officeDocument/2006/relationships/hyperlink" Target="http://stats.oecd.org/OECDStat_Metadata/ShowMetadata.ashx?Dataset=SNA_TABLE1&amp;Coords=%5bLOCATION%5d.%5bMEX%5d&amp;ShowOnWeb=true&amp;Lang=en" TargetMode="External"/><Relationship Id="rId57" Type="http://schemas.openxmlformats.org/officeDocument/2006/relationships/hyperlink" Target="http://stats.oecd.org/OECDStat_Metadata/ShowMetadata.ashx?Dataset=SNA_TABLE1&amp;Coords=%5bLOCATION%5d.%5bDNK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1:AI423"/>
  <sheetViews>
    <sheetView tabSelected="1" zoomScale="85" zoomScaleNormal="85" workbookViewId="0">
      <selection activeCell="M22" sqref="M22"/>
    </sheetView>
  </sheetViews>
  <sheetFormatPr baseColWidth="10" defaultRowHeight="12.75" x14ac:dyDescent="0.2"/>
  <cols>
    <col min="1" max="1" width="11.42578125" style="1"/>
    <col min="2" max="2" width="17.85546875" style="1" customWidth="1"/>
    <col min="3" max="16384" width="11.42578125" style="1"/>
  </cols>
  <sheetData>
    <row r="41" spans="1:26" x14ac:dyDescent="0.2">
      <c r="B41" s="1">
        <v>1988</v>
      </c>
      <c r="C41" s="1">
        <v>1989</v>
      </c>
      <c r="D41" s="1">
        <v>1990</v>
      </c>
      <c r="E41" s="1">
        <v>1991</v>
      </c>
      <c r="F41" s="1">
        <v>1992</v>
      </c>
      <c r="G41" s="1">
        <v>1993</v>
      </c>
      <c r="H41" s="1">
        <v>1994</v>
      </c>
      <c r="I41" s="1">
        <v>1995</v>
      </c>
      <c r="J41" s="1">
        <v>1996</v>
      </c>
      <c r="K41" s="1">
        <v>1997</v>
      </c>
      <c r="L41" s="1">
        <v>1998</v>
      </c>
      <c r="M41" s="1">
        <v>1999</v>
      </c>
      <c r="N41" s="1">
        <v>2000</v>
      </c>
      <c r="O41" s="1">
        <v>2001</v>
      </c>
      <c r="P41" s="1">
        <v>2002</v>
      </c>
      <c r="Q41" s="1">
        <v>2003</v>
      </c>
      <c r="R41" s="1">
        <v>2004</v>
      </c>
      <c r="S41" s="1">
        <v>2005</v>
      </c>
      <c r="T41" s="1">
        <v>2006</v>
      </c>
      <c r="U41" s="1">
        <v>2007</v>
      </c>
      <c r="V41" s="1">
        <v>2008</v>
      </c>
      <c r="W41" s="1">
        <v>2009</v>
      </c>
      <c r="X41" s="1">
        <v>2010</v>
      </c>
      <c r="Y41" s="1">
        <v>2011</v>
      </c>
      <c r="Z41" s="1">
        <v>2012</v>
      </c>
    </row>
    <row r="42" spans="1:26" x14ac:dyDescent="0.2">
      <c r="A42" s="2" t="s">
        <v>31</v>
      </c>
      <c r="B42" s="3">
        <v>23006.218891545632</v>
      </c>
      <c r="C42" s="3">
        <v>23830.532508902201</v>
      </c>
      <c r="D42" s="3">
        <v>24324.419488470008</v>
      </c>
      <c r="E42" s="3">
        <v>24456.335455849839</v>
      </c>
      <c r="F42" s="3">
        <v>24696.91912004288</v>
      </c>
      <c r="G42" s="3">
        <v>24428.332492239919</v>
      </c>
      <c r="H42" s="3">
        <v>24886.883532799729</v>
      </c>
      <c r="I42" s="3">
        <v>25307.152839786489</v>
      </c>
      <c r="J42" s="3">
        <v>25489.2154398608</v>
      </c>
      <c r="K42" s="3">
        <v>25956.14239261697</v>
      </c>
      <c r="L42" s="3">
        <v>26736.541887052419</v>
      </c>
      <c r="M42" s="3">
        <v>27477.325244087158</v>
      </c>
      <c r="N42" s="3">
        <v>28296.468064939469</v>
      </c>
      <c r="O42" s="3">
        <v>28609.324424414441</v>
      </c>
      <c r="P42" s="3">
        <v>28668.213672368362</v>
      </c>
      <c r="Q42" s="3">
        <v>28724.191787739372</v>
      </c>
      <c r="R42" s="3">
        <v>29241.486099333739</v>
      </c>
      <c r="S42" s="3">
        <v>29554.470408791989</v>
      </c>
      <c r="T42" s="3">
        <v>30075.69771586244</v>
      </c>
      <c r="U42" s="3">
        <v>30575.913489703849</v>
      </c>
      <c r="V42" s="3">
        <v>30383.610796688768</v>
      </c>
      <c r="W42" s="3">
        <v>29278.798281594802</v>
      </c>
      <c r="X42" s="3">
        <v>29635.743520029559</v>
      </c>
      <c r="Y42" s="3">
        <v>30081.346942052081</v>
      </c>
      <c r="Z42" s="3">
        <v>29939.00205765789</v>
      </c>
    </row>
    <row r="48" spans="1:26" x14ac:dyDescent="0.2">
      <c r="A48" s="4" t="s">
        <v>33</v>
      </c>
      <c r="B48" s="5"/>
      <c r="C48" s="1">
        <v>1988</v>
      </c>
      <c r="D48" s="6">
        <v>16603.3649417298</v>
      </c>
      <c r="E48" s="1">
        <v>1</v>
      </c>
    </row>
    <row r="49" spans="1:35" x14ac:dyDescent="0.2">
      <c r="A49" s="5"/>
      <c r="C49" s="1">
        <v>1989</v>
      </c>
      <c r="D49" s="3">
        <v>17143.791028076659</v>
      </c>
      <c r="E49" s="1">
        <v>1</v>
      </c>
      <c r="K49" s="3">
        <v>25767.759888398748</v>
      </c>
      <c r="L49" s="3">
        <v>25541.917821284351</v>
      </c>
      <c r="M49" s="3">
        <v>25633.49780267962</v>
      </c>
      <c r="N49" s="3">
        <v>25261.213522883561</v>
      </c>
      <c r="O49" s="3">
        <v>24115.574438935051</v>
      </c>
      <c r="P49" s="3">
        <v>24184.091215805209</v>
      </c>
      <c r="Q49" s="3">
        <v>24847.46166931904</v>
      </c>
      <c r="R49" s="3">
        <v>24748.595912227829</v>
      </c>
      <c r="S49" s="3">
        <v>25783.653309947891</v>
      </c>
      <c r="T49" s="3">
        <v>26851.954293546329</v>
      </c>
      <c r="U49" s="3">
        <v>28247.947726642578</v>
      </c>
      <c r="V49" s="3">
        <v>29044.843291255838</v>
      </c>
      <c r="W49" s="3">
        <v>29873.073686802851</v>
      </c>
      <c r="X49" s="3">
        <v>30619.83668094984</v>
      </c>
      <c r="Y49" s="3">
        <v>30395.27820612261</v>
      </c>
      <c r="Z49" s="3">
        <v>30950.84938430988</v>
      </c>
      <c r="AA49" s="3">
        <v>32997.946365381817</v>
      </c>
      <c r="AB49" s="3">
        <v>34991.780600356033</v>
      </c>
      <c r="AC49" s="3">
        <v>35619.808787980779</v>
      </c>
      <c r="AD49" s="3">
        <v>36895.502818840621</v>
      </c>
      <c r="AE49" s="3">
        <v>36403.406648408869</v>
      </c>
      <c r="AF49" s="3">
        <v>34026.315041148417</v>
      </c>
      <c r="AG49" s="3">
        <v>32758.89262034819</v>
      </c>
      <c r="AH49" s="3">
        <v>33530.460410301523</v>
      </c>
      <c r="AI49" s="3">
        <v>33819.117920581622</v>
      </c>
    </row>
    <row r="50" spans="1:35" x14ac:dyDescent="0.2">
      <c r="A50" s="5"/>
      <c r="C50" s="1">
        <v>1990</v>
      </c>
      <c r="D50" s="3">
        <v>17023.876541419671</v>
      </c>
      <c r="E50" s="1">
        <v>1</v>
      </c>
    </row>
    <row r="51" spans="1:35" x14ac:dyDescent="0.2">
      <c r="A51" s="5"/>
      <c r="C51" s="1">
        <v>1991</v>
      </c>
      <c r="D51" s="3">
        <v>17404.286854296301</v>
      </c>
      <c r="E51" s="1">
        <v>1</v>
      </c>
    </row>
    <row r="52" spans="1:35" x14ac:dyDescent="0.2">
      <c r="A52" s="5"/>
      <c r="C52" s="1">
        <v>1992</v>
      </c>
      <c r="D52" s="3">
        <v>17398.764051710568</v>
      </c>
      <c r="E52" s="1">
        <v>1</v>
      </c>
    </row>
    <row r="53" spans="1:35" x14ac:dyDescent="0.2">
      <c r="A53" s="5"/>
      <c r="C53" s="1">
        <v>1993</v>
      </c>
      <c r="D53" s="3">
        <v>17026.49753724087</v>
      </c>
      <c r="E53" s="1">
        <v>1</v>
      </c>
    </row>
    <row r="54" spans="1:35" x14ac:dyDescent="0.2">
      <c r="A54" s="5"/>
      <c r="C54" s="1">
        <v>1994</v>
      </c>
      <c r="D54" s="3">
        <v>17288.59332129862</v>
      </c>
      <c r="E54" s="1">
        <v>1</v>
      </c>
    </row>
    <row r="55" spans="1:35" x14ac:dyDescent="0.2">
      <c r="A55" s="5"/>
      <c r="C55" s="1">
        <v>1995</v>
      </c>
      <c r="D55" s="3">
        <v>17604.646221210609</v>
      </c>
      <c r="E55" s="1">
        <v>1</v>
      </c>
    </row>
    <row r="56" spans="1:35" x14ac:dyDescent="0.2">
      <c r="A56" s="5"/>
      <c r="C56" s="1">
        <v>1996</v>
      </c>
      <c r="D56" s="3">
        <v>17894.040744231999</v>
      </c>
      <c r="E56" s="1">
        <v>1</v>
      </c>
    </row>
    <row r="57" spans="1:35" x14ac:dyDescent="0.2">
      <c r="A57" s="5"/>
      <c r="C57" s="1">
        <v>1997</v>
      </c>
      <c r="D57" s="3">
        <v>18429.002223499789</v>
      </c>
      <c r="E57" s="1">
        <v>1</v>
      </c>
    </row>
    <row r="58" spans="1:35" x14ac:dyDescent="0.2">
      <c r="A58" s="5"/>
      <c r="C58" s="1">
        <v>1998</v>
      </c>
      <c r="D58" s="3">
        <v>18946.259201040721</v>
      </c>
      <c r="E58" s="1">
        <v>1</v>
      </c>
    </row>
    <row r="59" spans="1:35" x14ac:dyDescent="0.2">
      <c r="A59" s="5"/>
      <c r="C59" s="1">
        <v>1999</v>
      </c>
      <c r="D59" s="3">
        <v>19508.227674094531</v>
      </c>
      <c r="E59" s="1">
        <v>1</v>
      </c>
    </row>
    <row r="60" spans="1:35" x14ac:dyDescent="0.2">
      <c r="A60" s="5"/>
      <c r="C60" s="1">
        <v>2000</v>
      </c>
      <c r="D60" s="3">
        <v>20316.62905960199</v>
      </c>
      <c r="E60" s="1">
        <v>1</v>
      </c>
    </row>
    <row r="61" spans="1:35" x14ac:dyDescent="0.2">
      <c r="A61" s="5"/>
      <c r="C61" s="1">
        <v>2001</v>
      </c>
      <c r="D61" s="3">
        <v>21106.52951174396</v>
      </c>
      <c r="E61" s="1">
        <v>1</v>
      </c>
    </row>
    <row r="62" spans="1:35" x14ac:dyDescent="0.2">
      <c r="A62" s="5"/>
      <c r="C62" s="1">
        <v>2002</v>
      </c>
      <c r="D62" s="3">
        <v>21757.7452734342</v>
      </c>
      <c r="E62" s="1">
        <v>1</v>
      </c>
    </row>
    <row r="63" spans="1:35" x14ac:dyDescent="0.2">
      <c r="A63" s="5"/>
      <c r="C63" s="1">
        <v>2003</v>
      </c>
      <c r="D63" s="3">
        <v>22975.757994624</v>
      </c>
      <c r="E63" s="1">
        <v>1</v>
      </c>
    </row>
    <row r="64" spans="1:35" x14ac:dyDescent="0.2">
      <c r="A64" s="5"/>
      <c r="C64" s="1">
        <v>2004</v>
      </c>
      <c r="D64" s="3">
        <v>23896.433053717079</v>
      </c>
      <c r="E64" s="1">
        <v>1</v>
      </c>
    </row>
    <row r="65" spans="1:5" x14ac:dyDescent="0.2">
      <c r="C65" s="1">
        <v>2005</v>
      </c>
      <c r="D65" s="3">
        <v>24348.481185228778</v>
      </c>
      <c r="E65" s="1">
        <v>1</v>
      </c>
    </row>
    <row r="66" spans="1:5" x14ac:dyDescent="0.2">
      <c r="C66" s="1">
        <v>2006</v>
      </c>
      <c r="D66" s="3">
        <v>25586.697731897311</v>
      </c>
      <c r="E66" s="1">
        <v>1</v>
      </c>
    </row>
    <row r="67" spans="1:5" x14ac:dyDescent="0.2">
      <c r="C67" s="1">
        <v>2007</v>
      </c>
      <c r="D67" s="3">
        <v>26386.600902603979</v>
      </c>
      <c r="E67" s="1">
        <v>1</v>
      </c>
    </row>
    <row r="68" spans="1:5" x14ac:dyDescent="0.2">
      <c r="C68" s="1">
        <v>2008</v>
      </c>
      <c r="D68" s="3">
        <v>26226.230315312219</v>
      </c>
      <c r="E68" s="1">
        <v>1</v>
      </c>
    </row>
    <row r="69" spans="1:5" x14ac:dyDescent="0.2">
      <c r="C69" s="1">
        <v>2009</v>
      </c>
      <c r="D69" s="3">
        <v>25300.751675485819</v>
      </c>
      <c r="E69" s="1">
        <v>1</v>
      </c>
    </row>
    <row r="70" spans="1:5" x14ac:dyDescent="0.2">
      <c r="C70" s="1">
        <v>2010</v>
      </c>
      <c r="D70" s="3">
        <v>23997.19883940521</v>
      </c>
      <c r="E70" s="1">
        <v>1</v>
      </c>
    </row>
    <row r="71" spans="1:5" x14ac:dyDescent="0.2">
      <c r="C71" s="1">
        <v>2011</v>
      </c>
      <c r="D71" s="3">
        <v>22306.95675747237</v>
      </c>
      <c r="E71" s="1">
        <v>1</v>
      </c>
    </row>
    <row r="72" spans="1:5" x14ac:dyDescent="0.2">
      <c r="C72" s="1">
        <v>2012</v>
      </c>
      <c r="D72" s="3">
        <v>20903.583040797999</v>
      </c>
      <c r="E72" s="1">
        <v>1</v>
      </c>
    </row>
    <row r="73" spans="1:5" x14ac:dyDescent="0.2">
      <c r="A73" s="4" t="s">
        <v>38</v>
      </c>
      <c r="C73" s="1">
        <v>1988</v>
      </c>
      <c r="D73" s="7">
        <v>18164.822816691511</v>
      </c>
      <c r="E73" s="1">
        <v>2</v>
      </c>
    </row>
    <row r="74" spans="1:5" x14ac:dyDescent="0.2">
      <c r="C74" s="1">
        <v>1989</v>
      </c>
      <c r="D74" s="7">
        <v>19004.829424859388</v>
      </c>
      <c r="E74" s="1">
        <v>2</v>
      </c>
    </row>
    <row r="75" spans="1:5" x14ac:dyDescent="0.2">
      <c r="C75" s="1">
        <v>1990</v>
      </c>
      <c r="D75" s="7">
        <v>19693.524287481629</v>
      </c>
      <c r="E75" s="1">
        <v>2</v>
      </c>
    </row>
    <row r="76" spans="1:5" x14ac:dyDescent="0.2">
      <c r="C76" s="1">
        <v>1991</v>
      </c>
      <c r="D76" s="7">
        <v>20159.1704053352</v>
      </c>
      <c r="E76" s="1">
        <v>2</v>
      </c>
    </row>
    <row r="77" spans="1:5" x14ac:dyDescent="0.2">
      <c r="C77" s="1">
        <v>1992</v>
      </c>
      <c r="D77" s="7">
        <v>20299.030644240811</v>
      </c>
      <c r="E77" s="1">
        <v>2</v>
      </c>
    </row>
    <row r="78" spans="1:5" x14ac:dyDescent="0.2">
      <c r="C78" s="1">
        <v>1993</v>
      </c>
      <c r="D78" s="7">
        <v>20045.816265066169</v>
      </c>
      <c r="E78" s="1">
        <v>2</v>
      </c>
    </row>
    <row r="79" spans="1:5" x14ac:dyDescent="0.2">
      <c r="C79" s="1">
        <v>1994</v>
      </c>
      <c r="D79" s="7">
        <v>20486.814092036449</v>
      </c>
      <c r="E79" s="1">
        <v>2</v>
      </c>
    </row>
    <row r="80" spans="1:5" x14ac:dyDescent="0.2">
      <c r="C80" s="1">
        <v>1995</v>
      </c>
      <c r="D80" s="7">
        <v>21021.304789977599</v>
      </c>
      <c r="E80" s="1">
        <v>2</v>
      </c>
    </row>
    <row r="81" spans="3:5" x14ac:dyDescent="0.2">
      <c r="C81" s="1">
        <v>1996</v>
      </c>
      <c r="D81" s="7">
        <v>21479.657760692109</v>
      </c>
      <c r="E81" s="1">
        <v>2</v>
      </c>
    </row>
    <row r="82" spans="3:5" x14ac:dyDescent="0.2">
      <c r="C82" s="1">
        <v>1997</v>
      </c>
      <c r="D82" s="7">
        <v>22251.909094297142</v>
      </c>
      <c r="E82" s="1">
        <v>2</v>
      </c>
    </row>
    <row r="83" spans="3:5" x14ac:dyDescent="0.2">
      <c r="C83" s="1">
        <v>1998</v>
      </c>
      <c r="D83" s="7">
        <v>23164.99015905942</v>
      </c>
      <c r="E83" s="1">
        <v>2</v>
      </c>
    </row>
    <row r="84" spans="3:5" x14ac:dyDescent="0.2">
      <c r="C84" s="1">
        <v>1999</v>
      </c>
      <c r="D84" s="7">
        <v>24139.743599263111</v>
      </c>
      <c r="E84" s="1">
        <v>2</v>
      </c>
    </row>
    <row r="85" spans="3:5" x14ac:dyDescent="0.2">
      <c r="C85" s="1">
        <v>2000</v>
      </c>
      <c r="D85" s="7">
        <v>25146.510433817672</v>
      </c>
      <c r="E85" s="1">
        <v>2</v>
      </c>
    </row>
    <row r="86" spans="3:5" x14ac:dyDescent="0.2">
      <c r="C86" s="1">
        <v>2001</v>
      </c>
      <c r="D86" s="7">
        <v>25776.5514269288</v>
      </c>
      <c r="E86" s="1">
        <v>2</v>
      </c>
    </row>
    <row r="87" spans="3:5" x14ac:dyDescent="0.2">
      <c r="C87" s="1">
        <v>2002</v>
      </c>
      <c r="D87" s="7">
        <v>26095.388682449389</v>
      </c>
      <c r="E87" s="1">
        <v>2</v>
      </c>
    </row>
    <row r="88" spans="3:5" x14ac:dyDescent="0.2">
      <c r="C88" s="1">
        <v>2003</v>
      </c>
      <c r="D88" s="7">
        <v>26459.29990749959</v>
      </c>
      <c r="E88" s="1">
        <v>2</v>
      </c>
    </row>
    <row r="89" spans="3:5" x14ac:dyDescent="0.2">
      <c r="C89" s="1">
        <v>2004</v>
      </c>
      <c r="D89" s="7">
        <v>26881.897276840169</v>
      </c>
      <c r="E89" s="1">
        <v>2</v>
      </c>
    </row>
    <row r="90" spans="3:5" x14ac:dyDescent="0.2">
      <c r="C90" s="1">
        <v>2005</v>
      </c>
      <c r="D90" s="7">
        <v>27392.007417356472</v>
      </c>
      <c r="E90" s="1">
        <v>2</v>
      </c>
    </row>
    <row r="91" spans="3:5" x14ac:dyDescent="0.2">
      <c r="C91" s="1">
        <v>2006</v>
      </c>
      <c r="D91" s="7">
        <v>28075.130407240231</v>
      </c>
      <c r="E91" s="1">
        <v>2</v>
      </c>
    </row>
    <row r="92" spans="3:5" x14ac:dyDescent="0.2">
      <c r="C92" s="1">
        <v>2007</v>
      </c>
      <c r="D92" s="7">
        <v>28530.4866620578</v>
      </c>
      <c r="E92" s="1">
        <v>2</v>
      </c>
    </row>
    <row r="93" spans="3:5" x14ac:dyDescent="0.2">
      <c r="C93" s="1">
        <v>2008</v>
      </c>
      <c r="D93" s="7">
        <v>28330.45419970751</v>
      </c>
      <c r="E93" s="1">
        <v>2</v>
      </c>
    </row>
    <row r="94" spans="3:5" x14ac:dyDescent="0.2">
      <c r="C94" s="1">
        <v>2009</v>
      </c>
      <c r="D94" s="7">
        <v>27045.372339502312</v>
      </c>
      <c r="E94" s="1">
        <v>2</v>
      </c>
    </row>
    <row r="95" spans="3:5" x14ac:dyDescent="0.2">
      <c r="C95" s="1">
        <v>2010</v>
      </c>
      <c r="D95" s="7">
        <v>26906.95657391633</v>
      </c>
      <c r="E95" s="1">
        <v>2</v>
      </c>
    </row>
    <row r="96" spans="3:5" x14ac:dyDescent="0.2">
      <c r="C96" s="1">
        <v>2011</v>
      </c>
      <c r="D96" s="7">
        <v>26889.929270523178</v>
      </c>
      <c r="E96" s="1">
        <v>2</v>
      </c>
    </row>
    <row r="97" spans="1:5" x14ac:dyDescent="0.2">
      <c r="C97" s="1">
        <v>2012</v>
      </c>
      <c r="D97" s="7">
        <v>26426.828536224079</v>
      </c>
      <c r="E97" s="1">
        <v>2</v>
      </c>
    </row>
    <row r="98" spans="1:5" ht="21" x14ac:dyDescent="0.2">
      <c r="A98" s="4" t="s">
        <v>37</v>
      </c>
      <c r="C98" s="1">
        <v>1988</v>
      </c>
      <c r="D98" s="7">
        <v>19325.672490821398</v>
      </c>
      <c r="E98" s="1">
        <v>3</v>
      </c>
    </row>
    <row r="99" spans="1:5" x14ac:dyDescent="0.2">
      <c r="C99" s="1">
        <v>1989</v>
      </c>
      <c r="D99" s="7">
        <v>19242.322309689269</v>
      </c>
      <c r="E99" s="1">
        <v>3</v>
      </c>
    </row>
    <row r="100" spans="1:5" x14ac:dyDescent="0.2">
      <c r="C100" s="1">
        <v>1990</v>
      </c>
      <c r="D100" s="7">
        <v>19090.75706636312</v>
      </c>
      <c r="E100" s="1">
        <v>3</v>
      </c>
    </row>
    <row r="101" spans="1:5" x14ac:dyDescent="0.2">
      <c r="C101" s="1">
        <v>1991</v>
      </c>
      <c r="D101" s="7">
        <v>18162.093672010309</v>
      </c>
      <c r="E101" s="1">
        <v>3</v>
      </c>
    </row>
    <row r="102" spans="1:5" x14ac:dyDescent="0.2">
      <c r="C102" s="1">
        <v>1992</v>
      </c>
      <c r="D102" s="7">
        <v>18140.778404970581</v>
      </c>
      <c r="E102" s="1">
        <v>3</v>
      </c>
    </row>
    <row r="103" spans="1:5" x14ac:dyDescent="0.2">
      <c r="C103" s="1">
        <v>1993</v>
      </c>
      <c r="D103" s="7">
        <v>19033.877532095641</v>
      </c>
      <c r="E103" s="1">
        <v>3</v>
      </c>
    </row>
    <row r="104" spans="1:5" x14ac:dyDescent="0.2">
      <c r="C104" s="1">
        <v>1994</v>
      </c>
      <c r="D104" s="7">
        <v>19698.801931517439</v>
      </c>
      <c r="E104" s="1">
        <v>3</v>
      </c>
    </row>
    <row r="105" spans="1:5" x14ac:dyDescent="0.2">
      <c r="C105" s="1">
        <v>1995</v>
      </c>
      <c r="D105" s="7">
        <v>20214.434228293529</v>
      </c>
      <c r="E105" s="1">
        <v>3</v>
      </c>
    </row>
    <row r="106" spans="1:5" x14ac:dyDescent="0.2">
      <c r="C106" s="1">
        <v>1996</v>
      </c>
      <c r="D106" s="7">
        <v>20574.959513980059</v>
      </c>
      <c r="E106" s="1">
        <v>3</v>
      </c>
    </row>
    <row r="107" spans="1:5" x14ac:dyDescent="0.2">
      <c r="C107" s="1">
        <v>1997</v>
      </c>
      <c r="D107" s="7">
        <v>20930.282435279329</v>
      </c>
      <c r="E107" s="1">
        <v>3</v>
      </c>
    </row>
    <row r="108" spans="1:5" x14ac:dyDescent="0.2">
      <c r="C108" s="1">
        <v>1998</v>
      </c>
      <c r="D108" s="7">
        <v>21057.758470339129</v>
      </c>
      <c r="E108" s="1">
        <v>3</v>
      </c>
    </row>
    <row r="109" spans="1:5" x14ac:dyDescent="0.2">
      <c r="C109" s="1">
        <v>1999</v>
      </c>
      <c r="D109" s="7">
        <v>22034.72661730153</v>
      </c>
      <c r="E109" s="1">
        <v>3</v>
      </c>
    </row>
    <row r="110" spans="1:5" x14ac:dyDescent="0.2">
      <c r="C110" s="1">
        <v>2000</v>
      </c>
      <c r="D110" s="7">
        <v>22432.235354700581</v>
      </c>
      <c r="E110" s="1">
        <v>3</v>
      </c>
    </row>
    <row r="111" spans="1:5" x14ac:dyDescent="0.2">
      <c r="C111" s="1">
        <v>2001</v>
      </c>
      <c r="D111" s="7">
        <v>23065.42814952592</v>
      </c>
      <c r="E111" s="1">
        <v>3</v>
      </c>
    </row>
    <row r="112" spans="1:5" x14ac:dyDescent="0.2">
      <c r="C112" s="1">
        <v>2002</v>
      </c>
      <c r="D112" s="7">
        <v>23788.652282260198</v>
      </c>
      <c r="E112" s="1">
        <v>3</v>
      </c>
    </row>
    <row r="113" spans="1:5" x14ac:dyDescent="0.2">
      <c r="C113" s="1">
        <v>2003</v>
      </c>
      <c r="D113" s="7">
        <v>24296.032502600621</v>
      </c>
      <c r="E113" s="1">
        <v>3</v>
      </c>
    </row>
    <row r="114" spans="1:5" x14ac:dyDescent="0.2">
      <c r="C114" s="1">
        <v>2004</v>
      </c>
      <c r="D114" s="7">
        <v>24839.483764283381</v>
      </c>
      <c r="E114" s="1">
        <v>3</v>
      </c>
    </row>
    <row r="115" spans="1:5" x14ac:dyDescent="0.2">
      <c r="C115" s="1">
        <v>2005</v>
      </c>
      <c r="D115" s="7">
        <v>25387.192663644651</v>
      </c>
      <c r="E115" s="1">
        <v>3</v>
      </c>
    </row>
    <row r="116" spans="1:5" x14ac:dyDescent="0.2">
      <c r="C116" s="1">
        <v>2006</v>
      </c>
      <c r="D116" s="7">
        <v>25496.9474352545</v>
      </c>
      <c r="E116" s="1">
        <v>3</v>
      </c>
    </row>
    <row r="117" spans="1:5" x14ac:dyDescent="0.2">
      <c r="C117" s="1">
        <v>2007</v>
      </c>
      <c r="D117" s="7">
        <v>26129.28881291423</v>
      </c>
      <c r="E117" s="1">
        <v>3</v>
      </c>
    </row>
    <row r="118" spans="1:5" x14ac:dyDescent="0.2">
      <c r="C118" s="1">
        <v>2008</v>
      </c>
      <c r="D118" s="7">
        <v>25428.092931443149</v>
      </c>
      <c r="E118" s="1">
        <v>3</v>
      </c>
    </row>
    <row r="119" spans="1:5" x14ac:dyDescent="0.2">
      <c r="C119" s="1">
        <v>2009</v>
      </c>
      <c r="D119" s="7">
        <v>25506.781083355309</v>
      </c>
      <c r="E119" s="1">
        <v>3</v>
      </c>
    </row>
    <row r="120" spans="1:5" x14ac:dyDescent="0.2">
      <c r="C120" s="1">
        <v>2010</v>
      </c>
      <c r="D120" s="7">
        <v>25259.788729560329</v>
      </c>
      <c r="E120" s="1">
        <v>3</v>
      </c>
    </row>
    <row r="121" spans="1:5" x14ac:dyDescent="0.2">
      <c r="C121" s="1">
        <v>2011</v>
      </c>
      <c r="D121" s="7">
        <v>25615.487410827242</v>
      </c>
      <c r="E121" s="1">
        <v>3</v>
      </c>
    </row>
    <row r="122" spans="1:5" x14ac:dyDescent="0.2">
      <c r="C122" s="1">
        <v>2012</v>
      </c>
      <c r="D122" s="7">
        <v>26263.071180501011</v>
      </c>
      <c r="E122" s="1">
        <v>3</v>
      </c>
    </row>
    <row r="123" spans="1:5" ht="21" x14ac:dyDescent="0.2">
      <c r="A123" s="8" t="s">
        <v>40</v>
      </c>
      <c r="C123" s="1">
        <v>1988</v>
      </c>
      <c r="D123" s="7">
        <v>21878.41964032457</v>
      </c>
      <c r="E123" s="1">
        <v>4</v>
      </c>
    </row>
    <row r="124" spans="1:5" x14ac:dyDescent="0.2">
      <c r="C124" s="1">
        <v>1989</v>
      </c>
      <c r="D124" s="7">
        <v>22314.442593875079</v>
      </c>
      <c r="E124" s="1">
        <v>4</v>
      </c>
    </row>
    <row r="125" spans="1:5" x14ac:dyDescent="0.2">
      <c r="C125" s="1">
        <v>1990</v>
      </c>
      <c r="D125" s="7">
        <v>22425.075937257199</v>
      </c>
      <c r="E125" s="1">
        <v>4</v>
      </c>
    </row>
    <row r="126" spans="1:5" x14ac:dyDescent="0.2">
      <c r="C126" s="1">
        <v>1991</v>
      </c>
      <c r="D126" s="7">
        <v>22057.786042837539</v>
      </c>
      <c r="E126" s="1">
        <v>4</v>
      </c>
    </row>
    <row r="127" spans="1:5" x14ac:dyDescent="0.2">
      <c r="C127" s="1">
        <v>1992</v>
      </c>
      <c r="D127" s="7">
        <v>22286.725487766711</v>
      </c>
      <c r="E127" s="1">
        <v>4</v>
      </c>
    </row>
    <row r="128" spans="1:5" x14ac:dyDescent="0.2">
      <c r="C128" s="1">
        <v>1993</v>
      </c>
      <c r="D128" s="7">
        <v>23013.087700604941</v>
      </c>
      <c r="E128" s="1">
        <v>4</v>
      </c>
    </row>
    <row r="129" spans="3:5" x14ac:dyDescent="0.2">
      <c r="C129" s="1">
        <v>1994</v>
      </c>
      <c r="D129" s="7">
        <v>24091.24165105919</v>
      </c>
      <c r="E129" s="1">
        <v>4</v>
      </c>
    </row>
    <row r="130" spans="3:5" x14ac:dyDescent="0.2">
      <c r="C130" s="1">
        <v>1995</v>
      </c>
      <c r="D130" s="7">
        <v>24872.41264927583</v>
      </c>
      <c r="E130" s="1">
        <v>4</v>
      </c>
    </row>
    <row r="131" spans="3:5" x14ac:dyDescent="0.2">
      <c r="C131" s="1">
        <v>1996</v>
      </c>
      <c r="D131" s="7">
        <v>25679.27103136796</v>
      </c>
      <c r="E131" s="1">
        <v>4</v>
      </c>
    </row>
    <row r="132" spans="3:5" x14ac:dyDescent="0.2">
      <c r="C132" s="1">
        <v>1997</v>
      </c>
      <c r="D132" s="7">
        <v>26727.50146598522</v>
      </c>
      <c r="E132" s="1">
        <v>4</v>
      </c>
    </row>
    <row r="133" spans="3:5" x14ac:dyDescent="0.2">
      <c r="C133" s="1">
        <v>1998</v>
      </c>
      <c r="D133" s="7">
        <v>27604.665883711488</v>
      </c>
      <c r="E133" s="1">
        <v>4</v>
      </c>
    </row>
    <row r="134" spans="3:5" x14ac:dyDescent="0.2">
      <c r="C134" s="1">
        <v>1999</v>
      </c>
      <c r="D134" s="7">
        <v>28314.587947653239</v>
      </c>
      <c r="E134" s="1">
        <v>4</v>
      </c>
    </row>
    <row r="135" spans="3:5" x14ac:dyDescent="0.2">
      <c r="C135" s="1">
        <v>2000</v>
      </c>
      <c r="D135" s="7">
        <v>29448.380291120578</v>
      </c>
      <c r="E135" s="1">
        <v>4</v>
      </c>
    </row>
    <row r="136" spans="3:5" x14ac:dyDescent="0.2">
      <c r="C136" s="1">
        <v>2001</v>
      </c>
      <c r="D136" s="7">
        <v>29976.23814715568</v>
      </c>
      <c r="E136" s="1">
        <v>4</v>
      </c>
    </row>
    <row r="137" spans="3:5" x14ac:dyDescent="0.2">
      <c r="C137" s="1">
        <v>2002</v>
      </c>
      <c r="D137" s="7">
        <v>30557.76263962697</v>
      </c>
      <c r="E137" s="1">
        <v>4</v>
      </c>
    </row>
    <row r="138" spans="3:5" x14ac:dyDescent="0.2">
      <c r="C138" s="1">
        <v>2003</v>
      </c>
      <c r="D138" s="7">
        <v>31640.184479785541</v>
      </c>
      <c r="E138" s="1">
        <v>4</v>
      </c>
    </row>
    <row r="139" spans="3:5" x14ac:dyDescent="0.2">
      <c r="C139" s="1">
        <v>2004</v>
      </c>
      <c r="D139" s="7">
        <v>32485.97896494556</v>
      </c>
      <c r="E139" s="1">
        <v>4</v>
      </c>
    </row>
    <row r="140" spans="3:5" x14ac:dyDescent="0.2">
      <c r="C140" s="1">
        <v>2005</v>
      </c>
      <c r="D140" s="7">
        <v>33318.025875932508</v>
      </c>
      <c r="E140" s="1">
        <v>4</v>
      </c>
    </row>
    <row r="141" spans="3:5" x14ac:dyDescent="0.2">
      <c r="C141" s="1">
        <v>2006</v>
      </c>
      <c r="D141" s="7">
        <v>34038.718315609112</v>
      </c>
      <c r="E141" s="1">
        <v>4</v>
      </c>
    </row>
    <row r="142" spans="3:5" x14ac:dyDescent="0.2">
      <c r="C142" s="1">
        <v>2007</v>
      </c>
      <c r="D142" s="7">
        <v>34973.245596863737</v>
      </c>
      <c r="E142" s="1">
        <v>4</v>
      </c>
    </row>
    <row r="143" spans="3:5" x14ac:dyDescent="0.2">
      <c r="C143" s="1">
        <v>2008</v>
      </c>
      <c r="D143" s="7">
        <v>34471.256406710701</v>
      </c>
      <c r="E143" s="1">
        <v>4</v>
      </c>
    </row>
    <row r="144" spans="3:5" x14ac:dyDescent="0.2">
      <c r="C144" s="1">
        <v>2009</v>
      </c>
      <c r="D144" s="7">
        <v>32480.519617879621</v>
      </c>
      <c r="E144" s="1">
        <v>4</v>
      </c>
    </row>
    <row r="145" spans="1:34" x14ac:dyDescent="0.2">
      <c r="C145" s="1">
        <v>2010</v>
      </c>
      <c r="D145" s="7">
        <v>32770.359708910953</v>
      </c>
      <c r="E145" s="1">
        <v>4</v>
      </c>
    </row>
    <row r="146" spans="1:34" x14ac:dyDescent="0.2">
      <c r="C146" s="1">
        <v>2011</v>
      </c>
      <c r="D146" s="7">
        <v>32886.691816029183</v>
      </c>
      <c r="E146" s="1">
        <v>4</v>
      </c>
    </row>
    <row r="147" spans="1:34" x14ac:dyDescent="0.2">
      <c r="C147" s="1">
        <v>2012</v>
      </c>
      <c r="D147" s="7">
        <v>32662.73069411514</v>
      </c>
      <c r="E147" s="1">
        <v>4</v>
      </c>
    </row>
    <row r="148" spans="1:34" x14ac:dyDescent="0.2">
      <c r="A148" s="4" t="s">
        <v>30</v>
      </c>
      <c r="C148" s="1">
        <v>1988</v>
      </c>
      <c r="D148" s="7">
        <v>22088.94367981976</v>
      </c>
      <c r="E148" s="1">
        <v>5</v>
      </c>
      <c r="J148" s="9">
        <v>1988</v>
      </c>
      <c r="K148" s="9">
        <v>1989</v>
      </c>
      <c r="L148" s="9">
        <v>1990</v>
      </c>
      <c r="M148" s="9">
        <v>1991</v>
      </c>
      <c r="N148" s="9">
        <v>1992</v>
      </c>
      <c r="O148" s="9">
        <v>1993</v>
      </c>
      <c r="P148" s="9">
        <v>1994</v>
      </c>
      <c r="Q148" s="9">
        <v>1995</v>
      </c>
      <c r="R148" s="9">
        <v>1996</v>
      </c>
      <c r="S148" s="9">
        <v>1997</v>
      </c>
      <c r="T148" s="9">
        <v>1998</v>
      </c>
      <c r="U148" s="9">
        <v>1999</v>
      </c>
      <c r="V148" s="9">
        <v>2000</v>
      </c>
      <c r="W148" s="9">
        <v>2001</v>
      </c>
      <c r="X148" s="9">
        <v>2002</v>
      </c>
      <c r="Y148" s="9">
        <v>2003</v>
      </c>
      <c r="Z148" s="9">
        <v>2004</v>
      </c>
      <c r="AA148" s="9">
        <v>2005</v>
      </c>
      <c r="AB148" s="9">
        <v>2006</v>
      </c>
      <c r="AC148" s="9">
        <v>2007</v>
      </c>
      <c r="AD148" s="9">
        <v>2008</v>
      </c>
      <c r="AE148" s="9">
        <v>2009</v>
      </c>
      <c r="AF148" s="9">
        <v>2010</v>
      </c>
      <c r="AG148" s="9">
        <v>2011</v>
      </c>
      <c r="AH148" s="9">
        <v>2012</v>
      </c>
    </row>
    <row r="149" spans="1:34" x14ac:dyDescent="0.2">
      <c r="C149" s="1">
        <v>1989</v>
      </c>
      <c r="D149" s="7">
        <v>23126.880383874901</v>
      </c>
      <c r="E149" s="1">
        <v>5</v>
      </c>
      <c r="H149" s="1" t="s">
        <v>41</v>
      </c>
      <c r="J149" s="1">
        <v>10</v>
      </c>
      <c r="K149" s="1">
        <v>10</v>
      </c>
      <c r="L149" s="1">
        <v>10</v>
      </c>
      <c r="M149" s="1">
        <v>9</v>
      </c>
      <c r="N149" s="1">
        <v>9</v>
      </c>
      <c r="O149" s="1">
        <v>9</v>
      </c>
      <c r="P149" s="1">
        <v>9</v>
      </c>
      <c r="Q149" s="1">
        <v>9</v>
      </c>
      <c r="R149" s="1">
        <v>11</v>
      </c>
      <c r="S149" s="1">
        <v>11</v>
      </c>
      <c r="T149" s="1">
        <v>10</v>
      </c>
      <c r="U149" s="1">
        <v>11</v>
      </c>
      <c r="V149" s="1">
        <v>11</v>
      </c>
      <c r="W149" s="1">
        <v>11</v>
      </c>
      <c r="X149" s="1">
        <v>11</v>
      </c>
      <c r="Y149" s="1">
        <v>12</v>
      </c>
      <c r="Z149" s="1">
        <v>12</v>
      </c>
      <c r="AA149" s="1">
        <v>12</v>
      </c>
      <c r="AB149" s="1">
        <v>12</v>
      </c>
      <c r="AC149" s="1">
        <v>12</v>
      </c>
      <c r="AD149" s="1">
        <v>12</v>
      </c>
      <c r="AE149" s="1">
        <v>12</v>
      </c>
      <c r="AF149" s="1">
        <v>12</v>
      </c>
      <c r="AG149" s="1">
        <v>12</v>
      </c>
      <c r="AH149" s="1">
        <v>12</v>
      </c>
    </row>
    <row r="150" spans="1:34" x14ac:dyDescent="0.2">
      <c r="C150" s="1">
        <v>1990</v>
      </c>
      <c r="D150" s="7">
        <v>23141.17502654796</v>
      </c>
      <c r="E150" s="1">
        <v>5</v>
      </c>
      <c r="H150" s="1" t="s">
        <v>42</v>
      </c>
      <c r="J150" s="1">
        <v>22780.22563773613</v>
      </c>
      <c r="K150" s="1">
        <v>23411.736998648437</v>
      </c>
      <c r="L150" s="1">
        <v>23780.217570061213</v>
      </c>
      <c r="M150" s="1">
        <v>23815.510024066665</v>
      </c>
      <c r="N150" s="1">
        <v>23923.656914204825</v>
      </c>
      <c r="O150" s="1">
        <v>23910.992749285513</v>
      </c>
      <c r="P150" s="1">
        <v>24570.215390035683</v>
      </c>
      <c r="Q150" s="1">
        <v>25165.689497623698</v>
      </c>
      <c r="R150" s="1">
        <v>25638.390584270524</v>
      </c>
      <c r="S150" s="1">
        <v>26373.723863738465</v>
      </c>
      <c r="T150" s="1">
        <v>27047.608868269359</v>
      </c>
      <c r="U150" s="1">
        <v>27857.217447372175</v>
      </c>
      <c r="V150" s="1">
        <v>28777.329958550054</v>
      </c>
      <c r="W150" s="1">
        <v>29183.952689194244</v>
      </c>
      <c r="X150" s="1">
        <v>29504.166189684707</v>
      </c>
      <c r="Y150" s="1">
        <v>29873.345234093424</v>
      </c>
      <c r="Z150" s="1">
        <v>30557.819886032437</v>
      </c>
      <c r="AA150" s="1">
        <v>31087.061620792119</v>
      </c>
      <c r="AB150" s="1">
        <v>31904.753918480481</v>
      </c>
      <c r="AC150" s="1">
        <v>32680.757173287097</v>
      </c>
      <c r="AD150" s="1">
        <v>32516.777726960565</v>
      </c>
      <c r="AE150" s="1">
        <v>31078.245423795332</v>
      </c>
      <c r="AF150" s="1">
        <v>31544.457952885223</v>
      </c>
      <c r="AG150" s="1">
        <v>31820.028352533052</v>
      </c>
      <c r="AH150" s="1">
        <v>31705.868592445899</v>
      </c>
    </row>
    <row r="151" spans="1:34" x14ac:dyDescent="0.2">
      <c r="C151" s="1">
        <v>1991</v>
      </c>
      <c r="D151" s="7">
        <v>21634.276375221889</v>
      </c>
      <c r="E151" s="1">
        <v>5</v>
      </c>
      <c r="H151" s="1" t="s">
        <v>43</v>
      </c>
      <c r="J151" s="1">
        <v>23709.938844759105</v>
      </c>
      <c r="K151" s="1">
        <v>24482.304932460538</v>
      </c>
      <c r="L151" s="1">
        <v>24671.167208780724</v>
      </c>
      <c r="M151" s="1">
        <v>24516.141212444774</v>
      </c>
      <c r="N151" s="1">
        <v>25000.463348531237</v>
      </c>
      <c r="O151" s="1">
        <v>24912.100815357269</v>
      </c>
      <c r="P151" s="1">
        <v>25512.262898508292</v>
      </c>
      <c r="Q151" s="1">
        <v>26006.337951914909</v>
      </c>
      <c r="R151" s="1">
        <v>26358.590299294854</v>
      </c>
      <c r="S151" s="1">
        <v>27353.219205581881</v>
      </c>
      <c r="T151" s="1">
        <v>28000.799398924013</v>
      </c>
      <c r="U151" s="1">
        <v>28305.643051950585</v>
      </c>
      <c r="V151" s="1">
        <v>29297.116412926935</v>
      </c>
      <c r="W151" s="1">
        <v>29705.189178162975</v>
      </c>
      <c r="X151" s="1">
        <v>30312.429910625113</v>
      </c>
      <c r="Y151" s="1">
        <v>30592.773731196867</v>
      </c>
      <c r="Z151" s="1">
        <v>31356.814799460801</v>
      </c>
      <c r="AA151" s="1">
        <v>31660.058474037705</v>
      </c>
      <c r="AB151" s="1">
        <v>32576.081860465398</v>
      </c>
      <c r="AC151" s="1">
        <v>33521.225079721182</v>
      </c>
      <c r="AD151" s="1">
        <v>33713.950022521734</v>
      </c>
      <c r="AE151" s="1">
        <v>32102.212767235775</v>
      </c>
      <c r="AF151" s="1">
        <v>32549.030325519936</v>
      </c>
      <c r="AG151" s="1">
        <v>32712.885568227131</v>
      </c>
      <c r="AH151" s="1">
        <v>32481.640908382687</v>
      </c>
    </row>
    <row r="152" spans="1:34" x14ac:dyDescent="0.2">
      <c r="C152" s="1">
        <v>1992</v>
      </c>
      <c r="D152" s="7">
        <v>20763.126371583068</v>
      </c>
      <c r="E152" s="1">
        <v>5</v>
      </c>
    </row>
    <row r="153" spans="1:34" x14ac:dyDescent="0.2">
      <c r="C153" s="1">
        <v>1993</v>
      </c>
      <c r="D153" s="7">
        <v>20495.614777161281</v>
      </c>
      <c r="E153" s="1">
        <v>5</v>
      </c>
    </row>
    <row r="154" spans="1:34" x14ac:dyDescent="0.2">
      <c r="C154" s="1">
        <v>1994</v>
      </c>
      <c r="D154" s="7">
        <v>21153.034240553581</v>
      </c>
      <c r="E154" s="1">
        <v>5</v>
      </c>
    </row>
    <row r="155" spans="1:34" x14ac:dyDescent="0.2">
      <c r="C155" s="1">
        <v>1995</v>
      </c>
      <c r="D155" s="7">
        <v>21907.257766995899</v>
      </c>
      <c r="E155" s="1">
        <v>5</v>
      </c>
    </row>
    <row r="156" spans="1:34" x14ac:dyDescent="0.2">
      <c r="C156" s="1">
        <v>1996</v>
      </c>
      <c r="D156" s="7">
        <v>22614.843608110579</v>
      </c>
      <c r="E156" s="1">
        <v>5</v>
      </c>
    </row>
    <row r="157" spans="1:34" x14ac:dyDescent="0.2">
      <c r="C157" s="1">
        <v>1997</v>
      </c>
      <c r="D157" s="7">
        <v>23947.243380655658</v>
      </c>
      <c r="E157" s="1">
        <v>5</v>
      </c>
    </row>
    <row r="158" spans="1:34" x14ac:dyDescent="0.2">
      <c r="C158" s="1">
        <v>1998</v>
      </c>
      <c r="D158" s="7">
        <v>25085.175352386588</v>
      </c>
      <c r="E158" s="1">
        <v>5</v>
      </c>
    </row>
    <row r="159" spans="1:34" x14ac:dyDescent="0.2">
      <c r="C159" s="1">
        <v>1999</v>
      </c>
      <c r="D159" s="7">
        <v>26005.044050553279</v>
      </c>
      <c r="E159" s="1">
        <v>5</v>
      </c>
    </row>
    <row r="160" spans="1:34" x14ac:dyDescent="0.2">
      <c r="C160" s="1">
        <v>2000</v>
      </c>
      <c r="D160" s="7">
        <v>27332.869651533179</v>
      </c>
      <c r="E160" s="1">
        <v>5</v>
      </c>
    </row>
    <row r="161" spans="1:5" x14ac:dyDescent="0.2">
      <c r="C161" s="1">
        <v>2001</v>
      </c>
      <c r="D161" s="7">
        <v>27893.495562372678</v>
      </c>
      <c r="E161" s="1">
        <v>5</v>
      </c>
    </row>
    <row r="162" spans="1:5" x14ac:dyDescent="0.2">
      <c r="C162" s="1">
        <v>2002</v>
      </c>
      <c r="D162" s="7">
        <v>28336.278623767768</v>
      </c>
      <c r="E162" s="1">
        <v>5</v>
      </c>
    </row>
    <row r="163" spans="1:5" x14ac:dyDescent="0.2">
      <c r="C163" s="1">
        <v>2003</v>
      </c>
      <c r="D163" s="7">
        <v>28837.768297481729</v>
      </c>
      <c r="E163" s="1">
        <v>5</v>
      </c>
    </row>
    <row r="164" spans="1:5" x14ac:dyDescent="0.2">
      <c r="C164" s="1">
        <v>2004</v>
      </c>
      <c r="D164" s="7">
        <v>29939.990380398609</v>
      </c>
      <c r="E164" s="1">
        <v>5</v>
      </c>
    </row>
    <row r="165" spans="1:5" x14ac:dyDescent="0.2">
      <c r="C165" s="1">
        <v>2005</v>
      </c>
      <c r="D165" s="7">
        <v>30707.922466548469</v>
      </c>
      <c r="E165" s="1">
        <v>5</v>
      </c>
    </row>
    <row r="166" spans="1:5" x14ac:dyDescent="0.2">
      <c r="C166" s="1">
        <v>2006</v>
      </c>
      <c r="D166" s="7">
        <v>31939.341961411679</v>
      </c>
      <c r="E166" s="1">
        <v>5</v>
      </c>
    </row>
    <row r="167" spans="1:5" x14ac:dyDescent="0.2">
      <c r="C167" s="1">
        <v>2007</v>
      </c>
      <c r="D167" s="7">
        <v>33500.883097164777</v>
      </c>
      <c r="E167" s="1">
        <v>5</v>
      </c>
    </row>
    <row r="168" spans="1:5" x14ac:dyDescent="0.2">
      <c r="C168" s="1">
        <v>2008</v>
      </c>
      <c r="D168" s="7">
        <v>33443.041585588158</v>
      </c>
      <c r="E168" s="1">
        <v>5</v>
      </c>
    </row>
    <row r="169" spans="1:5" x14ac:dyDescent="0.2">
      <c r="C169" s="1">
        <v>2009</v>
      </c>
      <c r="D169" s="7">
        <v>30441.375977184951</v>
      </c>
      <c r="E169" s="1">
        <v>5</v>
      </c>
    </row>
    <row r="170" spans="1:5" x14ac:dyDescent="0.2">
      <c r="C170" s="1">
        <v>2010</v>
      </c>
      <c r="D170" s="7">
        <v>31321.396647019312</v>
      </c>
      <c r="E170" s="1">
        <v>5</v>
      </c>
    </row>
    <row r="171" spans="1:5" x14ac:dyDescent="0.2">
      <c r="C171" s="1">
        <v>2011</v>
      </c>
      <c r="D171" s="7">
        <v>32032.113213090419</v>
      </c>
      <c r="E171" s="1">
        <v>5</v>
      </c>
    </row>
    <row r="172" spans="1:5" x14ac:dyDescent="0.2">
      <c r="C172" s="1">
        <v>2012</v>
      </c>
      <c r="D172" s="7">
        <v>31618.23392169868</v>
      </c>
      <c r="E172" s="1">
        <v>5</v>
      </c>
    </row>
    <row r="173" spans="1:5" x14ac:dyDescent="0.2">
      <c r="A173" s="4" t="s">
        <v>34</v>
      </c>
      <c r="C173" s="1">
        <v>1988</v>
      </c>
      <c r="D173" s="7">
        <v>22541.97644499116</v>
      </c>
      <c r="E173" s="1">
        <v>6</v>
      </c>
    </row>
    <row r="174" spans="1:5" x14ac:dyDescent="0.2">
      <c r="C174" s="1">
        <v>1989</v>
      </c>
      <c r="D174" s="7">
        <v>23288.30730234618</v>
      </c>
      <c r="E174" s="1">
        <v>6</v>
      </c>
    </row>
    <row r="175" spans="1:5" x14ac:dyDescent="0.2">
      <c r="C175" s="1">
        <v>1990</v>
      </c>
      <c r="D175" s="7">
        <v>23730.91225194751</v>
      </c>
      <c r="E175" s="1">
        <v>6</v>
      </c>
    </row>
    <row r="176" spans="1:5" x14ac:dyDescent="0.2">
      <c r="C176" s="1">
        <v>1991</v>
      </c>
      <c r="D176" s="7">
        <v>24072.105697248811</v>
      </c>
      <c r="E176" s="1">
        <v>6</v>
      </c>
    </row>
    <row r="177" spans="3:5" x14ac:dyDescent="0.2">
      <c r="C177" s="1">
        <v>1992</v>
      </c>
      <c r="D177" s="7">
        <v>24263.70234603202</v>
      </c>
      <c r="E177" s="1">
        <v>6</v>
      </c>
    </row>
    <row r="178" spans="3:5" x14ac:dyDescent="0.2">
      <c r="C178" s="1">
        <v>1993</v>
      </c>
      <c r="D178" s="7">
        <v>24042.091659993439</v>
      </c>
      <c r="E178" s="1">
        <v>6</v>
      </c>
    </row>
    <row r="179" spans="3:5" x14ac:dyDescent="0.2">
      <c r="C179" s="1">
        <v>1994</v>
      </c>
      <c r="D179" s="7">
        <v>24554.230946454889</v>
      </c>
      <c r="E179" s="1">
        <v>6</v>
      </c>
    </row>
    <row r="180" spans="3:5" x14ac:dyDescent="0.2">
      <c r="C180" s="1">
        <v>1995</v>
      </c>
      <c r="D180" s="7">
        <v>25262.671522577049</v>
      </c>
      <c r="E180" s="1">
        <v>6</v>
      </c>
    </row>
    <row r="181" spans="3:5" x14ac:dyDescent="0.2">
      <c r="C181" s="1">
        <v>1996</v>
      </c>
      <c r="D181" s="7">
        <v>25542.133832454499</v>
      </c>
      <c r="E181" s="1">
        <v>6</v>
      </c>
    </row>
    <row r="182" spans="3:5" x14ac:dyDescent="0.2">
      <c r="C182" s="1">
        <v>1997</v>
      </c>
      <c r="D182" s="7">
        <v>26004.98686064229</v>
      </c>
      <c r="E182" s="1">
        <v>6</v>
      </c>
    </row>
    <row r="183" spans="3:5" x14ac:dyDescent="0.2">
      <c r="C183" s="1">
        <v>1998</v>
      </c>
      <c r="D183" s="7">
        <v>26374.025449884921</v>
      </c>
      <c r="E183" s="1">
        <v>6</v>
      </c>
    </row>
    <row r="184" spans="3:5" x14ac:dyDescent="0.2">
      <c r="C184" s="1">
        <v>1999</v>
      </c>
      <c r="D184" s="7">
        <v>26752.22399019956</v>
      </c>
      <c r="E184" s="1">
        <v>6</v>
      </c>
    </row>
    <row r="185" spans="3:5" x14ac:dyDescent="0.2">
      <c r="C185" s="1">
        <v>2000</v>
      </c>
      <c r="D185" s="7">
        <v>27717.078120620248</v>
      </c>
      <c r="E185" s="1">
        <v>6</v>
      </c>
    </row>
    <row r="186" spans="3:5" x14ac:dyDescent="0.2">
      <c r="C186" s="1">
        <v>2001</v>
      </c>
      <c r="D186" s="7">
        <v>28215.95127284712</v>
      </c>
      <c r="E186" s="1">
        <v>6</v>
      </c>
    </row>
    <row r="187" spans="3:5" x14ac:dyDescent="0.2">
      <c r="C187" s="1">
        <v>2002</v>
      </c>
      <c r="D187" s="7">
        <v>28253.97036175193</v>
      </c>
      <c r="E187" s="1">
        <v>6</v>
      </c>
    </row>
    <row r="188" spans="3:5" x14ac:dyDescent="0.2">
      <c r="C188" s="1">
        <v>2003</v>
      </c>
      <c r="D188" s="7">
        <v>28021.52049468545</v>
      </c>
      <c r="E188" s="1">
        <v>6</v>
      </c>
    </row>
    <row r="189" spans="3:5" x14ac:dyDescent="0.2">
      <c r="C189" s="1">
        <v>2004</v>
      </c>
      <c r="D189" s="7">
        <v>28226.879509586761</v>
      </c>
      <c r="E189" s="1">
        <v>6</v>
      </c>
    </row>
    <row r="190" spans="3:5" x14ac:dyDescent="0.2">
      <c r="C190" s="1">
        <v>2005</v>
      </c>
      <c r="D190" s="7">
        <v>28279.891277037081</v>
      </c>
      <c r="E190" s="1">
        <v>6</v>
      </c>
    </row>
    <row r="191" spans="3:5" x14ac:dyDescent="0.2">
      <c r="C191" s="1">
        <v>2006</v>
      </c>
      <c r="D191" s="7">
        <v>28737.723711419731</v>
      </c>
      <c r="E191" s="1">
        <v>6</v>
      </c>
    </row>
    <row r="192" spans="3:5" x14ac:dyDescent="0.2">
      <c r="C192" s="1">
        <v>2007</v>
      </c>
      <c r="D192" s="7">
        <v>29007.904103159799</v>
      </c>
      <c r="E192" s="1">
        <v>6</v>
      </c>
    </row>
    <row r="193" spans="1:5" x14ac:dyDescent="0.2">
      <c r="C193" s="1">
        <v>2008</v>
      </c>
      <c r="D193" s="7">
        <v>28453.552112559009</v>
      </c>
      <c r="E193" s="1">
        <v>6</v>
      </c>
    </row>
    <row r="194" spans="1:5" x14ac:dyDescent="0.2">
      <c r="C194" s="1">
        <v>2009</v>
      </c>
      <c r="D194" s="7">
        <v>26729.150046474111</v>
      </c>
      <c r="E194" s="1">
        <v>6</v>
      </c>
    </row>
    <row r="195" spans="1:5" x14ac:dyDescent="0.2">
      <c r="C195" s="1">
        <v>2010</v>
      </c>
      <c r="D195" s="7">
        <v>27059.088822952272</v>
      </c>
      <c r="E195" s="1">
        <v>6</v>
      </c>
    </row>
    <row r="196" spans="1:5" x14ac:dyDescent="0.2">
      <c r="C196" s="1">
        <v>2011</v>
      </c>
      <c r="D196" s="7">
        <v>27080.63206574065</v>
      </c>
      <c r="E196" s="1">
        <v>6</v>
      </c>
    </row>
    <row r="197" spans="1:5" x14ac:dyDescent="0.2">
      <c r="C197" s="1">
        <v>2012</v>
      </c>
      <c r="D197" s="7">
        <v>26315.88889626641</v>
      </c>
      <c r="E197" s="1">
        <v>6</v>
      </c>
    </row>
    <row r="198" spans="1:5" x14ac:dyDescent="0.2">
      <c r="A198" s="4" t="s">
        <v>27</v>
      </c>
      <c r="C198" s="1">
        <v>1988</v>
      </c>
      <c r="D198" s="7">
        <v>23667.686667883088</v>
      </c>
      <c r="E198" s="1">
        <v>7</v>
      </c>
    </row>
    <row r="199" spans="1:5" x14ac:dyDescent="0.2">
      <c r="C199" s="1">
        <v>1989</v>
      </c>
      <c r="D199" s="7">
        <v>24400.066519652471</v>
      </c>
      <c r="E199" s="1">
        <v>7</v>
      </c>
    </row>
    <row r="200" spans="1:5" x14ac:dyDescent="0.2">
      <c r="C200" s="1">
        <v>1990</v>
      </c>
      <c r="D200" s="7">
        <v>25094.904932731999</v>
      </c>
      <c r="E200" s="1">
        <v>7</v>
      </c>
    </row>
    <row r="201" spans="1:5" x14ac:dyDescent="0.2">
      <c r="C201" s="1">
        <v>1991</v>
      </c>
      <c r="D201" s="7">
        <v>25457.86274519168</v>
      </c>
      <c r="E201" s="1">
        <v>7</v>
      </c>
    </row>
    <row r="202" spans="1:5" x14ac:dyDescent="0.2">
      <c r="C202" s="1">
        <v>1992</v>
      </c>
      <c r="D202" s="7">
        <v>25742.055605352889</v>
      </c>
      <c r="E202" s="1">
        <v>7</v>
      </c>
    </row>
    <row r="203" spans="1:5" x14ac:dyDescent="0.2">
      <c r="C203" s="1">
        <v>1993</v>
      </c>
      <c r="D203" s="7">
        <v>25395.86913847462</v>
      </c>
      <c r="E203" s="1">
        <v>7</v>
      </c>
    </row>
    <row r="204" spans="1:5" x14ac:dyDescent="0.2">
      <c r="C204" s="1">
        <v>1994</v>
      </c>
      <c r="D204" s="7">
        <v>26137.642264216851</v>
      </c>
      <c r="E204" s="1">
        <v>7</v>
      </c>
    </row>
    <row r="205" spans="1:5" x14ac:dyDescent="0.2">
      <c r="C205" s="1">
        <v>1995</v>
      </c>
      <c r="D205" s="7">
        <v>26705.523064043329</v>
      </c>
      <c r="E205" s="1">
        <v>7</v>
      </c>
    </row>
    <row r="206" spans="1:5" x14ac:dyDescent="0.2">
      <c r="C206" s="1">
        <v>1996</v>
      </c>
      <c r="D206" s="7">
        <v>27037.909567221752</v>
      </c>
      <c r="E206" s="1">
        <v>7</v>
      </c>
    </row>
    <row r="207" spans="1:5" x14ac:dyDescent="0.2">
      <c r="C207" s="1">
        <v>1997</v>
      </c>
      <c r="D207" s="7">
        <v>27978.936945178539</v>
      </c>
      <c r="E207" s="1">
        <v>7</v>
      </c>
    </row>
    <row r="208" spans="1:5" x14ac:dyDescent="0.2">
      <c r="C208" s="1">
        <v>1998</v>
      </c>
      <c r="D208" s="7">
        <v>28454.3525090236</v>
      </c>
      <c r="E208" s="1">
        <v>7</v>
      </c>
    </row>
    <row r="209" spans="1:5" x14ac:dyDescent="0.2">
      <c r="C209" s="1">
        <v>1999</v>
      </c>
      <c r="D209" s="7">
        <v>29403.99703948573</v>
      </c>
      <c r="E209" s="1">
        <v>7</v>
      </c>
    </row>
    <row r="210" spans="1:5" x14ac:dyDescent="0.2">
      <c r="C210" s="1">
        <v>2000</v>
      </c>
      <c r="D210" s="7">
        <v>30414.584217817599</v>
      </c>
      <c r="E210" s="1">
        <v>7</v>
      </c>
    </row>
    <row r="211" spans="1:5" x14ac:dyDescent="0.2">
      <c r="C211" s="1">
        <v>2001</v>
      </c>
      <c r="D211" s="7">
        <v>30555.844756366521</v>
      </c>
      <c r="E211" s="1">
        <v>7</v>
      </c>
    </row>
    <row r="212" spans="1:5" x14ac:dyDescent="0.2">
      <c r="C212" s="1">
        <v>2002</v>
      </c>
      <c r="D212" s="7">
        <v>30824.387130261439</v>
      </c>
      <c r="E212" s="1">
        <v>7</v>
      </c>
    </row>
    <row r="213" spans="1:5" x14ac:dyDescent="0.2">
      <c r="C213" s="1">
        <v>2003</v>
      </c>
      <c r="D213" s="7">
        <v>30944.278248738668</v>
      </c>
      <c r="E213" s="1">
        <v>7</v>
      </c>
    </row>
    <row r="214" spans="1:5" x14ac:dyDescent="0.2">
      <c r="C214" s="1">
        <v>2004</v>
      </c>
      <c r="D214" s="7">
        <v>31822.506202910849</v>
      </c>
      <c r="E214" s="1">
        <v>7</v>
      </c>
    </row>
    <row r="215" spans="1:5" x14ac:dyDescent="0.2">
      <c r="C215" s="1">
        <v>2005</v>
      </c>
      <c r="D215" s="7">
        <v>32203.540583883751</v>
      </c>
      <c r="E215" s="1">
        <v>7</v>
      </c>
    </row>
    <row r="216" spans="1:5" x14ac:dyDescent="0.2">
      <c r="C216" s="1">
        <v>2006</v>
      </c>
      <c r="D216" s="7">
        <v>32845.88133051875</v>
      </c>
      <c r="E216" s="1">
        <v>7</v>
      </c>
    </row>
    <row r="217" spans="1:5" x14ac:dyDescent="0.2">
      <c r="C217" s="1">
        <v>2007</v>
      </c>
      <c r="D217" s="7">
        <v>33541.567062277587</v>
      </c>
      <c r="E217" s="1">
        <v>7</v>
      </c>
    </row>
    <row r="218" spans="1:5" x14ac:dyDescent="0.2">
      <c r="C218" s="1">
        <v>2008</v>
      </c>
      <c r="D218" s="7">
        <v>33603.105415919279</v>
      </c>
      <c r="E218" s="1">
        <v>7</v>
      </c>
    </row>
    <row r="219" spans="1:5" x14ac:dyDescent="0.2">
      <c r="C219" s="1">
        <v>2009</v>
      </c>
      <c r="D219" s="7">
        <v>32410.78161380679</v>
      </c>
      <c r="E219" s="1">
        <v>7</v>
      </c>
    </row>
    <row r="220" spans="1:5" x14ac:dyDescent="0.2">
      <c r="C220" s="1">
        <v>2010</v>
      </c>
      <c r="D220" s="7">
        <v>32880.339837434884</v>
      </c>
      <c r="E220" s="1">
        <v>7</v>
      </c>
    </row>
    <row r="221" spans="1:5" x14ac:dyDescent="0.2">
      <c r="C221" s="1">
        <v>2011</v>
      </c>
      <c r="D221" s="7">
        <v>33172.456347639149</v>
      </c>
      <c r="E221" s="1">
        <v>7</v>
      </c>
    </row>
    <row r="222" spans="1:5" x14ac:dyDescent="0.2">
      <c r="C222" s="1">
        <v>2012</v>
      </c>
      <c r="D222" s="7">
        <v>32899.50802747003</v>
      </c>
      <c r="E222" s="1">
        <v>7</v>
      </c>
    </row>
    <row r="223" spans="1:5" x14ac:dyDescent="0.2">
      <c r="A223" s="4" t="s">
        <v>26</v>
      </c>
      <c r="C223" s="1">
        <v>1988</v>
      </c>
      <c r="D223" s="3">
        <v>23752.191021635121</v>
      </c>
      <c r="E223" s="1">
        <v>8</v>
      </c>
    </row>
    <row r="224" spans="1:5" x14ac:dyDescent="0.2">
      <c r="C224" s="1">
        <v>1989</v>
      </c>
      <c r="D224" s="3">
        <v>24564.543345268608</v>
      </c>
      <c r="E224" s="1">
        <v>8</v>
      </c>
    </row>
    <row r="225" spans="3:5" x14ac:dyDescent="0.2">
      <c r="C225" s="1">
        <v>1990</v>
      </c>
      <c r="D225" s="3">
        <v>25437.45279276992</v>
      </c>
      <c r="E225" s="1">
        <v>8</v>
      </c>
    </row>
    <row r="226" spans="3:5" x14ac:dyDescent="0.2">
      <c r="C226" s="1">
        <v>1991</v>
      </c>
      <c r="D226" s="3">
        <v>26051.5093660809</v>
      </c>
      <c r="E226" s="1">
        <v>8</v>
      </c>
    </row>
    <row r="227" spans="3:5" x14ac:dyDescent="0.2">
      <c r="C227" s="1">
        <v>1992</v>
      </c>
      <c r="D227" s="3">
        <v>26305.796156881541</v>
      </c>
      <c r="E227" s="1">
        <v>8</v>
      </c>
    </row>
    <row r="228" spans="3:5" x14ac:dyDescent="0.2">
      <c r="C228" s="1">
        <v>1993</v>
      </c>
      <c r="D228" s="3">
        <v>26227.209828021008</v>
      </c>
      <c r="E228" s="1">
        <v>8</v>
      </c>
    </row>
    <row r="229" spans="3:5" x14ac:dyDescent="0.2">
      <c r="C229" s="1">
        <v>1994</v>
      </c>
      <c r="D229" s="3">
        <v>26754.048573510259</v>
      </c>
      <c r="E229" s="1">
        <v>8</v>
      </c>
    </row>
    <row r="230" spans="3:5" x14ac:dyDescent="0.2">
      <c r="C230" s="1">
        <v>1995</v>
      </c>
      <c r="D230" s="3">
        <v>27425.819410880838</v>
      </c>
      <c r="E230" s="1">
        <v>8</v>
      </c>
    </row>
    <row r="231" spans="3:5" x14ac:dyDescent="0.2">
      <c r="C231" s="1">
        <v>1996</v>
      </c>
      <c r="D231" s="3">
        <v>28064.402150770758</v>
      </c>
      <c r="E231" s="1">
        <v>8</v>
      </c>
    </row>
    <row r="232" spans="3:5" x14ac:dyDescent="0.2">
      <c r="C232" s="1">
        <v>1997</v>
      </c>
      <c r="D232" s="3">
        <v>28679.86310802634</v>
      </c>
      <c r="E232" s="1">
        <v>8</v>
      </c>
    </row>
    <row r="233" spans="3:5" x14ac:dyDescent="0.2">
      <c r="C233" s="1">
        <v>1998</v>
      </c>
      <c r="D233" s="3">
        <v>29732.90824492199</v>
      </c>
      <c r="E233" s="1">
        <v>8</v>
      </c>
    </row>
    <row r="234" spans="3:5" x14ac:dyDescent="0.2">
      <c r="C234" s="1">
        <v>1999</v>
      </c>
      <c r="D234" s="3">
        <v>30725.35929855939</v>
      </c>
      <c r="E234" s="1">
        <v>8</v>
      </c>
    </row>
    <row r="235" spans="3:5" x14ac:dyDescent="0.2">
      <c r="C235" s="1">
        <v>2000</v>
      </c>
      <c r="D235" s="3">
        <v>31775.733174672201</v>
      </c>
      <c r="E235" s="1">
        <v>8</v>
      </c>
    </row>
    <row r="236" spans="3:5" x14ac:dyDescent="0.2">
      <c r="C236" s="1">
        <v>2001</v>
      </c>
      <c r="D236" s="3">
        <v>31925.733411956109</v>
      </c>
      <c r="E236" s="1">
        <v>8</v>
      </c>
    </row>
    <row r="237" spans="3:5" x14ac:dyDescent="0.2">
      <c r="C237" s="1">
        <v>2002</v>
      </c>
      <c r="D237" s="3">
        <v>32306.477114067071</v>
      </c>
      <c r="E237" s="1">
        <v>8</v>
      </c>
    </row>
    <row r="238" spans="3:5" x14ac:dyDescent="0.2">
      <c r="C238" s="1">
        <v>2003</v>
      </c>
      <c r="D238" s="3">
        <v>32441.22527095148</v>
      </c>
      <c r="E238" s="1">
        <v>8</v>
      </c>
    </row>
    <row r="239" spans="3:5" x14ac:dyDescent="0.2">
      <c r="C239" s="1">
        <v>2004</v>
      </c>
      <c r="D239" s="3">
        <v>33072.750379450626</v>
      </c>
      <c r="E239" s="1">
        <v>8</v>
      </c>
    </row>
    <row r="240" spans="3:5" x14ac:dyDescent="0.2">
      <c r="C240" s="1">
        <v>2005</v>
      </c>
      <c r="D240" s="3">
        <v>33636.815769999892</v>
      </c>
      <c r="E240" s="1">
        <v>8</v>
      </c>
    </row>
    <row r="241" spans="1:5" x14ac:dyDescent="0.2">
      <c r="C241" s="1">
        <v>2006</v>
      </c>
      <c r="D241" s="3">
        <v>34691.249732106153</v>
      </c>
      <c r="E241" s="1">
        <v>8</v>
      </c>
    </row>
    <row r="242" spans="1:5" x14ac:dyDescent="0.2">
      <c r="C242" s="1">
        <v>2007</v>
      </c>
      <c r="D242" s="3">
        <v>35858.743305018848</v>
      </c>
      <c r="E242" s="1">
        <v>8</v>
      </c>
    </row>
    <row r="243" spans="1:5" x14ac:dyDescent="0.2">
      <c r="C243" s="1">
        <v>2008</v>
      </c>
      <c r="D243" s="3">
        <v>36258.582187157939</v>
      </c>
      <c r="E243" s="1">
        <v>8</v>
      </c>
    </row>
    <row r="244" spans="1:5" x14ac:dyDescent="0.2">
      <c r="C244" s="1">
        <v>2009</v>
      </c>
      <c r="D244" s="3">
        <v>34789.446961668087</v>
      </c>
      <c r="E244" s="1">
        <v>8</v>
      </c>
    </row>
    <row r="245" spans="1:5" x14ac:dyDescent="0.2">
      <c r="C245" s="1">
        <v>2010</v>
      </c>
      <c r="D245" s="3">
        <v>35321.994190612742</v>
      </c>
      <c r="E245" s="1">
        <v>8</v>
      </c>
    </row>
    <row r="246" spans="1:5" x14ac:dyDescent="0.2">
      <c r="C246" s="1">
        <v>2011</v>
      </c>
      <c r="D246" s="3">
        <v>36204.225812524637</v>
      </c>
      <c r="E246" s="1">
        <v>8</v>
      </c>
    </row>
    <row r="247" spans="1:5" x14ac:dyDescent="0.2">
      <c r="C247" s="1">
        <v>2012</v>
      </c>
      <c r="D247" s="3">
        <v>36355.659077603079</v>
      </c>
      <c r="E247" s="1">
        <v>8</v>
      </c>
    </row>
    <row r="248" spans="1:5" x14ac:dyDescent="0.2">
      <c r="A248" s="4" t="s">
        <v>35</v>
      </c>
      <c r="C248" s="1">
        <v>1988</v>
      </c>
      <c r="D248" s="3">
        <v>23996.092471866508</v>
      </c>
      <c r="E248" s="1">
        <v>9</v>
      </c>
    </row>
    <row r="249" spans="1:5" x14ac:dyDescent="0.2">
      <c r="C249" s="1">
        <v>1989</v>
      </c>
      <c r="D249" s="3">
        <v>25190.315836583079</v>
      </c>
      <c r="E249" s="1">
        <v>9</v>
      </c>
    </row>
    <row r="250" spans="1:5" x14ac:dyDescent="0.2">
      <c r="C250" s="1">
        <v>1990</v>
      </c>
      <c r="D250" s="3">
        <v>26506.672578232599</v>
      </c>
      <c r="E250" s="1">
        <v>9</v>
      </c>
    </row>
    <row r="251" spans="1:5" x14ac:dyDescent="0.2">
      <c r="C251" s="1">
        <v>1991</v>
      </c>
      <c r="D251" s="3">
        <v>27279.706622491951</v>
      </c>
      <c r="E251" s="1">
        <v>9</v>
      </c>
    </row>
    <row r="252" spans="1:5" x14ac:dyDescent="0.2">
      <c r="C252" s="1">
        <v>1992</v>
      </c>
      <c r="D252" s="3">
        <v>27400.24747138473</v>
      </c>
      <c r="E252" s="1">
        <v>9</v>
      </c>
    </row>
    <row r="253" spans="1:5" x14ac:dyDescent="0.2">
      <c r="C253" s="1">
        <v>1993</v>
      </c>
      <c r="D253" s="3">
        <v>27365.615604743311</v>
      </c>
      <c r="E253" s="1">
        <v>9</v>
      </c>
    </row>
    <row r="254" spans="1:5" x14ac:dyDescent="0.2">
      <c r="C254" s="1">
        <v>1994</v>
      </c>
      <c r="D254" s="3">
        <v>27529.88518897834</v>
      </c>
      <c r="E254" s="1">
        <v>9</v>
      </c>
    </row>
    <row r="255" spans="1:5" x14ac:dyDescent="0.2">
      <c r="C255" s="1">
        <v>1995</v>
      </c>
      <c r="D255" s="3">
        <v>27996.44329511789</v>
      </c>
      <c r="E255" s="1">
        <v>9</v>
      </c>
    </row>
    <row r="256" spans="1:5" x14ac:dyDescent="0.2">
      <c r="C256" s="1">
        <v>1996</v>
      </c>
      <c r="D256" s="3">
        <v>28661.20185587684</v>
      </c>
      <c r="E256" s="1">
        <v>9</v>
      </c>
    </row>
    <row r="257" spans="3:5" x14ac:dyDescent="0.2">
      <c r="C257" s="1">
        <v>1997</v>
      </c>
      <c r="D257" s="3">
        <v>29049.746260761869</v>
      </c>
      <c r="E257" s="1">
        <v>9</v>
      </c>
    </row>
    <row r="258" spans="3:5" x14ac:dyDescent="0.2">
      <c r="C258" s="1">
        <v>1998</v>
      </c>
      <c r="D258" s="3">
        <v>28396.932914136542</v>
      </c>
      <c r="E258" s="1">
        <v>9</v>
      </c>
    </row>
    <row r="259" spans="3:5" x14ac:dyDescent="0.2">
      <c r="C259" s="1">
        <v>1999</v>
      </c>
      <c r="D259" s="3">
        <v>28296.69815624793</v>
      </c>
      <c r="E259" s="1">
        <v>9</v>
      </c>
    </row>
    <row r="260" spans="3:5" x14ac:dyDescent="0.2">
      <c r="C260" s="1">
        <v>2000</v>
      </c>
      <c r="D260" s="3">
        <v>28876.48592009646</v>
      </c>
      <c r="E260" s="1">
        <v>9</v>
      </c>
    </row>
    <row r="261" spans="3:5" x14ac:dyDescent="0.2">
      <c r="C261" s="1">
        <v>2001</v>
      </c>
      <c r="D261" s="3">
        <v>28931.910697146868</v>
      </c>
      <c r="E261" s="1">
        <v>9</v>
      </c>
    </row>
    <row r="262" spans="3:5" x14ac:dyDescent="0.2">
      <c r="C262" s="1">
        <v>2002</v>
      </c>
      <c r="D262" s="3">
        <v>28954.64537582927</v>
      </c>
      <c r="E262" s="1">
        <v>9</v>
      </c>
    </row>
    <row r="263" spans="3:5" x14ac:dyDescent="0.2">
      <c r="C263" s="1">
        <v>2003</v>
      </c>
      <c r="D263" s="3">
        <v>29388.584889279049</v>
      </c>
      <c r="E263" s="1">
        <v>9</v>
      </c>
    </row>
    <row r="264" spans="3:5" x14ac:dyDescent="0.2">
      <c r="C264" s="1">
        <v>2004</v>
      </c>
      <c r="D264" s="3">
        <v>30059.054777509489</v>
      </c>
      <c r="E264" s="1">
        <v>9</v>
      </c>
    </row>
    <row r="265" spans="3:5" x14ac:dyDescent="0.2">
      <c r="C265" s="1">
        <v>2005</v>
      </c>
      <c r="D265" s="3">
        <v>30445.63715483035</v>
      </c>
      <c r="E265" s="1">
        <v>9</v>
      </c>
    </row>
    <row r="266" spans="3:5" x14ac:dyDescent="0.2">
      <c r="C266" s="1">
        <v>2006</v>
      </c>
      <c r="D266" s="3">
        <v>30940.708859160619</v>
      </c>
      <c r="E266" s="1">
        <v>9</v>
      </c>
    </row>
    <row r="267" spans="3:5" x14ac:dyDescent="0.2">
      <c r="C267" s="1">
        <v>2007</v>
      </c>
      <c r="D267" s="3">
        <v>31584.151085758829</v>
      </c>
      <c r="E267" s="1">
        <v>9</v>
      </c>
    </row>
    <row r="268" spans="3:5" x14ac:dyDescent="0.2">
      <c r="C268" s="1">
        <v>2008</v>
      </c>
      <c r="D268" s="3">
        <v>31239.04903501043</v>
      </c>
      <c r="E268" s="1">
        <v>9</v>
      </c>
    </row>
    <row r="269" spans="3:5" x14ac:dyDescent="0.2">
      <c r="C269" s="1">
        <v>2009</v>
      </c>
      <c r="D269" s="3">
        <v>29515.240199278662</v>
      </c>
      <c r="E269" s="1">
        <v>9</v>
      </c>
    </row>
    <row r="270" spans="3:5" x14ac:dyDescent="0.2">
      <c r="C270" s="1">
        <v>2010</v>
      </c>
      <c r="D270" s="3">
        <v>30886.151081997599</v>
      </c>
      <c r="E270" s="1">
        <v>9</v>
      </c>
    </row>
    <row r="271" spans="3:5" x14ac:dyDescent="0.2">
      <c r="C271" s="1">
        <v>2011</v>
      </c>
      <c r="D271" s="3">
        <v>30760.93294301811</v>
      </c>
      <c r="E271" s="1">
        <v>9</v>
      </c>
    </row>
    <row r="272" spans="3:5" x14ac:dyDescent="0.2">
      <c r="C272" s="1">
        <v>2012</v>
      </c>
      <c r="D272" s="3">
        <v>31432.6501653827</v>
      </c>
      <c r="E272" s="1">
        <v>9</v>
      </c>
    </row>
    <row r="273" spans="1:5" x14ac:dyDescent="0.2">
      <c r="A273" s="4" t="s">
        <v>32</v>
      </c>
      <c r="C273" s="1">
        <v>1988</v>
      </c>
      <c r="D273" s="7">
        <v>24066.042923301571</v>
      </c>
      <c r="E273" s="1">
        <v>10</v>
      </c>
    </row>
    <row r="274" spans="1:5" x14ac:dyDescent="0.2">
      <c r="C274" s="1">
        <v>1989</v>
      </c>
      <c r="D274" s="7">
        <v>24825.183432740949</v>
      </c>
      <c r="E274" s="1">
        <v>10</v>
      </c>
    </row>
    <row r="275" spans="1:5" x14ac:dyDescent="0.2">
      <c r="C275" s="1">
        <v>1990</v>
      </c>
      <c r="D275" s="7">
        <v>25903.560929014278</v>
      </c>
      <c r="E275" s="1">
        <v>10</v>
      </c>
    </row>
    <row r="276" spans="1:5" x14ac:dyDescent="0.2">
      <c r="C276" s="1">
        <v>1991</v>
      </c>
      <c r="D276" s="7">
        <v>27015.732786696732</v>
      </c>
      <c r="E276" s="1">
        <v>10</v>
      </c>
    </row>
    <row r="277" spans="1:5" x14ac:dyDescent="0.2">
      <c r="C277" s="1">
        <v>1992</v>
      </c>
      <c r="D277" s="7">
        <v>27323.856969491881</v>
      </c>
      <c r="E277" s="1">
        <v>10</v>
      </c>
    </row>
    <row r="278" spans="1:5" x14ac:dyDescent="0.2">
      <c r="C278" s="1">
        <v>1993</v>
      </c>
      <c r="D278" s="7">
        <v>26855.1146400039</v>
      </c>
      <c r="E278" s="1">
        <v>10</v>
      </c>
    </row>
    <row r="279" spans="1:5" x14ac:dyDescent="0.2">
      <c r="C279" s="1">
        <v>1994</v>
      </c>
      <c r="D279" s="7">
        <v>27436.777477587231</v>
      </c>
      <c r="E279" s="1">
        <v>10</v>
      </c>
    </row>
    <row r="280" spans="1:5" x14ac:dyDescent="0.2">
      <c r="C280" s="1">
        <v>1995</v>
      </c>
      <c r="D280" s="7">
        <v>27815.246655542291</v>
      </c>
      <c r="E280" s="1">
        <v>10</v>
      </c>
    </row>
    <row r="281" spans="1:5" x14ac:dyDescent="0.2">
      <c r="C281" s="1">
        <v>1996</v>
      </c>
      <c r="D281" s="7">
        <v>27954.757724569168</v>
      </c>
      <c r="E281" s="1">
        <v>10</v>
      </c>
    </row>
    <row r="282" spans="1:5" x14ac:dyDescent="0.2">
      <c r="C282" s="1">
        <v>1997</v>
      </c>
      <c r="D282" s="7">
        <v>28386.337902639971</v>
      </c>
      <c r="E282" s="1">
        <v>10</v>
      </c>
    </row>
    <row r="283" spans="1:5" x14ac:dyDescent="0.2">
      <c r="C283" s="1">
        <v>1998</v>
      </c>
      <c r="D283" s="7">
        <v>28922.955940681099</v>
      </c>
      <c r="E283" s="1">
        <v>10</v>
      </c>
    </row>
    <row r="284" spans="1:5" x14ac:dyDescent="0.2">
      <c r="C284" s="1">
        <v>1999</v>
      </c>
      <c r="D284" s="7">
        <v>29443.30901446224</v>
      </c>
      <c r="E284" s="1">
        <v>10</v>
      </c>
    </row>
    <row r="285" spans="1:5" x14ac:dyDescent="0.2">
      <c r="C285" s="1">
        <v>2000</v>
      </c>
      <c r="D285" s="7">
        <v>30306.29326477231</v>
      </c>
      <c r="E285" s="1">
        <v>10</v>
      </c>
    </row>
    <row r="286" spans="1:5" x14ac:dyDescent="0.2">
      <c r="C286" s="1">
        <v>2001</v>
      </c>
      <c r="D286" s="7">
        <v>30708.45023000447</v>
      </c>
      <c r="E286" s="1">
        <v>10</v>
      </c>
    </row>
    <row r="287" spans="1:5" x14ac:dyDescent="0.2">
      <c r="C287" s="1">
        <v>2002</v>
      </c>
      <c r="D287" s="7">
        <v>30658.69391714433</v>
      </c>
      <c r="E287" s="1">
        <v>10</v>
      </c>
    </row>
    <row r="288" spans="1:5" x14ac:dyDescent="0.2">
      <c r="C288" s="1">
        <v>2003</v>
      </c>
      <c r="D288" s="7">
        <v>30529.52255776419</v>
      </c>
      <c r="E288" s="1">
        <v>10</v>
      </c>
    </row>
    <row r="289" spans="1:5" x14ac:dyDescent="0.2">
      <c r="C289" s="1">
        <v>2004</v>
      </c>
      <c r="D289" s="7">
        <v>30891.123396010749</v>
      </c>
      <c r="E289" s="1">
        <v>10</v>
      </c>
    </row>
    <row r="290" spans="1:5" x14ac:dyDescent="0.2">
      <c r="C290" s="1">
        <v>2005</v>
      </c>
      <c r="D290" s="7">
        <v>31116.57636419166</v>
      </c>
      <c r="E290" s="1">
        <v>10</v>
      </c>
    </row>
    <row r="291" spans="1:5" x14ac:dyDescent="0.2">
      <c r="C291" s="1">
        <v>2006</v>
      </c>
      <c r="D291" s="7">
        <v>32306.282390412041</v>
      </c>
      <c r="E291" s="1">
        <v>10</v>
      </c>
    </row>
    <row r="292" spans="1:5" x14ac:dyDescent="0.2">
      <c r="C292" s="1">
        <v>2007</v>
      </c>
      <c r="D292" s="7">
        <v>33404.161842449663</v>
      </c>
      <c r="E292" s="1">
        <v>10</v>
      </c>
    </row>
    <row r="293" spans="1:5" x14ac:dyDescent="0.2">
      <c r="C293" s="1">
        <v>2008</v>
      </c>
      <c r="D293" s="7">
        <v>33824.79462912419</v>
      </c>
      <c r="E293" s="1">
        <v>10</v>
      </c>
    </row>
    <row r="294" spans="1:5" x14ac:dyDescent="0.2">
      <c r="C294" s="1">
        <v>2009</v>
      </c>
      <c r="D294" s="7">
        <v>32180.34909758842</v>
      </c>
      <c r="E294" s="1">
        <v>10</v>
      </c>
    </row>
    <row r="295" spans="1:5" x14ac:dyDescent="0.2">
      <c r="C295" s="1">
        <v>2010</v>
      </c>
      <c r="D295" s="7">
        <v>33519.884209558521</v>
      </c>
      <c r="E295" s="1">
        <v>10</v>
      </c>
    </row>
    <row r="296" spans="1:5" x14ac:dyDescent="0.2">
      <c r="C296" s="1">
        <v>2011</v>
      </c>
      <c r="D296" s="7">
        <v>34627.895659010726</v>
      </c>
      <c r="E296" s="1">
        <v>10</v>
      </c>
    </row>
    <row r="297" spans="1:5" x14ac:dyDescent="0.2">
      <c r="C297" s="1">
        <v>2012</v>
      </c>
      <c r="D297" s="7">
        <v>34807.62551098421</v>
      </c>
      <c r="E297" s="1">
        <v>10</v>
      </c>
    </row>
    <row r="298" spans="1:5" x14ac:dyDescent="0.2">
      <c r="A298" s="4" t="s">
        <v>39</v>
      </c>
      <c r="C298" s="1">
        <v>1988</v>
      </c>
      <c r="D298" s="3">
        <v>24096.17849814998</v>
      </c>
      <c r="E298" s="1">
        <v>11</v>
      </c>
    </row>
    <row r="299" spans="1:5" x14ac:dyDescent="0.2">
      <c r="C299" s="1">
        <v>1989</v>
      </c>
      <c r="D299" s="3">
        <v>24569.872855540299</v>
      </c>
      <c r="E299" s="1">
        <v>11</v>
      </c>
    </row>
    <row r="300" spans="1:5" x14ac:dyDescent="0.2">
      <c r="C300" s="1">
        <v>1990</v>
      </c>
      <c r="D300" s="3">
        <v>24564.40291326091</v>
      </c>
      <c r="E300" s="1">
        <v>11</v>
      </c>
    </row>
    <row r="301" spans="1:5" x14ac:dyDescent="0.2">
      <c r="C301" s="1">
        <v>1991</v>
      </c>
      <c r="D301" s="3">
        <v>24119.45571809803</v>
      </c>
      <c r="E301" s="1">
        <v>11</v>
      </c>
    </row>
    <row r="302" spans="1:5" x14ac:dyDescent="0.2">
      <c r="C302" s="1">
        <v>1992</v>
      </c>
      <c r="D302" s="3">
        <v>23699.741748949022</v>
      </c>
      <c r="E302" s="1">
        <v>11</v>
      </c>
    </row>
    <row r="303" spans="1:5" x14ac:dyDescent="0.2">
      <c r="C303" s="1">
        <v>1993</v>
      </c>
      <c r="D303" s="3">
        <v>23074.432725327479</v>
      </c>
      <c r="E303" s="1">
        <v>11</v>
      </c>
    </row>
    <row r="304" spans="1:5" x14ac:dyDescent="0.2">
      <c r="C304" s="1">
        <v>1994</v>
      </c>
      <c r="D304" s="3">
        <v>23830.863535090211</v>
      </c>
      <c r="E304" s="1">
        <v>11</v>
      </c>
    </row>
    <row r="305" spans="3:5" x14ac:dyDescent="0.2">
      <c r="C305" s="1">
        <v>1995</v>
      </c>
      <c r="D305" s="3">
        <v>24640.369979225819</v>
      </c>
      <c r="E305" s="1">
        <v>11</v>
      </c>
    </row>
    <row r="306" spans="3:5" x14ac:dyDescent="0.2">
      <c r="C306" s="1">
        <v>1996</v>
      </c>
      <c r="D306" s="3">
        <v>24997.97832020482</v>
      </c>
      <c r="E306" s="1">
        <v>11</v>
      </c>
    </row>
    <row r="307" spans="3:5" x14ac:dyDescent="0.2">
      <c r="C307" s="1">
        <v>1997</v>
      </c>
      <c r="D307" s="3">
        <v>25660.515831366589</v>
      </c>
      <c r="E307" s="1">
        <v>11</v>
      </c>
    </row>
    <row r="308" spans="3:5" x14ac:dyDescent="0.2">
      <c r="C308" s="1">
        <v>1998</v>
      </c>
      <c r="D308" s="3">
        <v>26724.423010678929</v>
      </c>
      <c r="E308" s="1">
        <v>11</v>
      </c>
    </row>
    <row r="309" spans="3:5" x14ac:dyDescent="0.2">
      <c r="C309" s="1">
        <v>1999</v>
      </c>
      <c r="D309" s="3">
        <v>27947.63480859937</v>
      </c>
      <c r="E309" s="1">
        <v>11</v>
      </c>
    </row>
    <row r="310" spans="3:5" x14ac:dyDescent="0.2">
      <c r="C310" s="1">
        <v>2000</v>
      </c>
      <c r="D310" s="3">
        <v>29145.852534733291</v>
      </c>
      <c r="E310" s="1">
        <v>11</v>
      </c>
    </row>
    <row r="311" spans="3:5" x14ac:dyDescent="0.2">
      <c r="C311" s="1">
        <v>2001</v>
      </c>
      <c r="D311" s="3">
        <v>29434.140209170269</v>
      </c>
      <c r="E311" s="1">
        <v>11</v>
      </c>
    </row>
    <row r="312" spans="3:5" x14ac:dyDescent="0.2">
      <c r="C312" s="1">
        <v>2002</v>
      </c>
      <c r="D312" s="3">
        <v>30067.09718162326</v>
      </c>
      <c r="E312" s="1">
        <v>11</v>
      </c>
    </row>
    <row r="313" spans="3:5" x14ac:dyDescent="0.2">
      <c r="C313" s="1">
        <v>2003</v>
      </c>
      <c r="D313" s="3">
        <v>30656.024904629539</v>
      </c>
      <c r="E313" s="1">
        <v>11</v>
      </c>
    </row>
    <row r="314" spans="3:5" x14ac:dyDescent="0.2">
      <c r="C314" s="1">
        <v>2004</v>
      </c>
      <c r="D314" s="3">
        <v>31826.36283622152</v>
      </c>
      <c r="E314" s="1">
        <v>11</v>
      </c>
    </row>
    <row r="315" spans="3:5" x14ac:dyDescent="0.2">
      <c r="C315" s="1">
        <v>2005</v>
      </c>
      <c r="D315" s="3">
        <v>32701.432742207791</v>
      </c>
      <c r="E315" s="1">
        <v>11</v>
      </c>
    </row>
    <row r="316" spans="3:5" x14ac:dyDescent="0.2">
      <c r="C316" s="1">
        <v>2006</v>
      </c>
      <c r="D316" s="3">
        <v>33915.124616267931</v>
      </c>
      <c r="E316" s="1">
        <v>11</v>
      </c>
    </row>
    <row r="317" spans="3:5" x14ac:dyDescent="0.2">
      <c r="C317" s="1">
        <v>2007</v>
      </c>
      <c r="D317" s="3">
        <v>34782.52810318218</v>
      </c>
      <c r="E317" s="1">
        <v>11</v>
      </c>
    </row>
    <row r="318" spans="3:5" x14ac:dyDescent="0.2">
      <c r="C318" s="1">
        <v>2008</v>
      </c>
      <c r="D318" s="3">
        <v>34299.212017879443</v>
      </c>
      <c r="E318" s="1">
        <v>11</v>
      </c>
    </row>
    <row r="319" spans="3:5" x14ac:dyDescent="0.2">
      <c r="C319" s="1">
        <v>2009</v>
      </c>
      <c r="D319" s="3">
        <v>32297.995366350198</v>
      </c>
      <c r="E319" s="1">
        <v>11</v>
      </c>
    </row>
    <row r="320" spans="3:5" x14ac:dyDescent="0.2">
      <c r="C320" s="1">
        <v>2010</v>
      </c>
      <c r="D320" s="3">
        <v>34123.988457959204</v>
      </c>
      <c r="E320" s="1">
        <v>11</v>
      </c>
    </row>
    <row r="321" spans="1:5" x14ac:dyDescent="0.2">
      <c r="C321" s="1">
        <v>2011</v>
      </c>
      <c r="D321" s="3">
        <v>34860.790674681019</v>
      </c>
      <c r="E321" s="1">
        <v>11</v>
      </c>
    </row>
    <row r="322" spans="1:5" x14ac:dyDescent="0.2">
      <c r="C322" s="1">
        <v>2012</v>
      </c>
      <c r="D322" s="3">
        <v>34941.861438361433</v>
      </c>
      <c r="E322" s="1">
        <v>11</v>
      </c>
    </row>
    <row r="323" spans="1:5" x14ac:dyDescent="0.2">
      <c r="A323" s="4" t="s">
        <v>36</v>
      </c>
      <c r="C323" s="1">
        <v>1988</v>
      </c>
      <c r="D323" s="3">
        <v>24466.5005983394</v>
      </c>
      <c r="E323" s="1">
        <v>12</v>
      </c>
    </row>
    <row r="324" spans="1:5" x14ac:dyDescent="0.2">
      <c r="C324" s="1">
        <v>1989</v>
      </c>
      <c r="D324" s="3">
        <v>25399.987351390049</v>
      </c>
      <c r="E324" s="1">
        <v>12</v>
      </c>
    </row>
    <row r="325" spans="1:5" x14ac:dyDescent="0.2">
      <c r="C325" s="1">
        <v>1990</v>
      </c>
      <c r="D325" s="3">
        <v>26283.68849174647</v>
      </c>
      <c r="E325" s="1">
        <v>12</v>
      </c>
    </row>
    <row r="326" spans="1:5" x14ac:dyDescent="0.2">
      <c r="C326" s="1">
        <v>1991</v>
      </c>
      <c r="D326" s="3">
        <v>26708.54482602065</v>
      </c>
      <c r="E326" s="1">
        <v>12</v>
      </c>
    </row>
    <row r="327" spans="1:5" x14ac:dyDescent="0.2">
      <c r="C327" s="1">
        <v>1992</v>
      </c>
      <c r="D327" s="3">
        <v>26960.239960018029</v>
      </c>
      <c r="E327" s="1">
        <v>12</v>
      </c>
    </row>
    <row r="328" spans="1:5" x14ac:dyDescent="0.2">
      <c r="C328" s="1">
        <v>1993</v>
      </c>
      <c r="D328" s="3">
        <v>27106.46942504129</v>
      </c>
      <c r="E328" s="1">
        <v>12</v>
      </c>
    </row>
    <row r="329" spans="1:5" x14ac:dyDescent="0.2">
      <c r="C329" s="1">
        <v>1994</v>
      </c>
      <c r="D329" s="3">
        <v>27743.993611538692</v>
      </c>
      <c r="E329" s="1">
        <v>12</v>
      </c>
    </row>
    <row r="330" spans="1:5" x14ac:dyDescent="0.2">
      <c r="C330" s="1">
        <v>1995</v>
      </c>
      <c r="D330" s="3">
        <v>28462.9099693795</v>
      </c>
      <c r="E330" s="1">
        <v>12</v>
      </c>
    </row>
    <row r="331" spans="1:5" x14ac:dyDescent="0.2">
      <c r="C331" s="1">
        <v>1996</v>
      </c>
      <c r="D331" s="3">
        <v>29307.52218603612</v>
      </c>
      <c r="E331" s="1">
        <v>12</v>
      </c>
    </row>
    <row r="332" spans="1:5" x14ac:dyDescent="0.2">
      <c r="C332" s="1">
        <v>1997</v>
      </c>
      <c r="D332" s="3">
        <v>30399.955534377808</v>
      </c>
      <c r="E332" s="1">
        <v>12</v>
      </c>
    </row>
    <row r="333" spans="1:5" x14ac:dyDescent="0.2">
      <c r="C333" s="1">
        <v>1998</v>
      </c>
      <c r="D333" s="3">
        <v>31401.125239079782</v>
      </c>
      <c r="E333" s="1">
        <v>12</v>
      </c>
    </row>
    <row r="334" spans="1:5" x14ac:dyDescent="0.2">
      <c r="C334" s="1">
        <v>1999</v>
      </c>
      <c r="D334" s="3">
        <v>32652.380678190209</v>
      </c>
      <c r="E334" s="1">
        <v>12</v>
      </c>
    </row>
    <row r="335" spans="1:5" x14ac:dyDescent="0.2">
      <c r="C335" s="1">
        <v>2000</v>
      </c>
      <c r="D335" s="3">
        <v>33698.183975550543</v>
      </c>
      <c r="E335" s="1">
        <v>12</v>
      </c>
    </row>
    <row r="336" spans="1:5" x14ac:dyDescent="0.2">
      <c r="C336" s="1">
        <v>2001</v>
      </c>
      <c r="D336" s="3">
        <v>34088.621240549437</v>
      </c>
      <c r="E336" s="1">
        <v>12</v>
      </c>
    </row>
    <row r="337" spans="1:5" x14ac:dyDescent="0.2">
      <c r="C337" s="1">
        <v>2002</v>
      </c>
      <c r="D337" s="3">
        <v>33894.121984034842</v>
      </c>
      <c r="E337" s="1">
        <v>12</v>
      </c>
    </row>
    <row r="338" spans="1:5" x14ac:dyDescent="0.2">
      <c r="C338" s="1">
        <v>2003</v>
      </c>
      <c r="D338" s="3">
        <v>33849.355586206802</v>
      </c>
      <c r="E338" s="1">
        <v>12</v>
      </c>
    </row>
    <row r="339" spans="1:5" x14ac:dyDescent="0.2">
      <c r="C339" s="1">
        <v>2004</v>
      </c>
      <c r="D339" s="3">
        <v>34493.882644954727</v>
      </c>
      <c r="E339" s="1">
        <v>12</v>
      </c>
    </row>
    <row r="340" spans="1:5" x14ac:dyDescent="0.2">
      <c r="C340" s="1">
        <v>2005</v>
      </c>
      <c r="D340" s="3">
        <v>35111.416103586882</v>
      </c>
      <c r="E340" s="1">
        <v>12</v>
      </c>
    </row>
    <row r="341" spans="1:5" x14ac:dyDescent="0.2">
      <c r="C341" s="1">
        <v>2006</v>
      </c>
      <c r="D341" s="3">
        <v>36249.551655444331</v>
      </c>
      <c r="E341" s="1">
        <v>12</v>
      </c>
    </row>
    <row r="342" spans="1:5" x14ac:dyDescent="0.2">
      <c r="C342" s="1">
        <v>2007</v>
      </c>
      <c r="D342" s="3">
        <v>37584.989324248178</v>
      </c>
      <c r="E342" s="1">
        <v>12</v>
      </c>
    </row>
    <row r="343" spans="1:5" x14ac:dyDescent="0.2">
      <c r="C343" s="1">
        <v>2008</v>
      </c>
      <c r="D343" s="3">
        <v>38118.633990341194</v>
      </c>
      <c r="E343" s="1">
        <v>12</v>
      </c>
    </row>
    <row r="344" spans="1:5" x14ac:dyDescent="0.2">
      <c r="C344" s="1">
        <v>2009</v>
      </c>
      <c r="D344" s="3">
        <v>36530.189438649657</v>
      </c>
      <c r="E344" s="1">
        <v>12</v>
      </c>
    </row>
    <row r="345" spans="1:5" x14ac:dyDescent="0.2">
      <c r="C345" s="1">
        <v>2010</v>
      </c>
      <c r="D345" s="3">
        <v>36895.730514023548</v>
      </c>
      <c r="E345" s="1">
        <v>12</v>
      </c>
    </row>
    <row r="346" spans="1:5" x14ac:dyDescent="0.2">
      <c r="C346" s="1">
        <v>2011</v>
      </c>
      <c r="D346" s="3">
        <v>37064.682623831817</v>
      </c>
      <c r="E346" s="1">
        <v>12</v>
      </c>
    </row>
    <row r="347" spans="1:5" x14ac:dyDescent="0.2">
      <c r="C347" s="1">
        <v>2012</v>
      </c>
      <c r="D347" s="3">
        <v>36473.30675897569</v>
      </c>
      <c r="E347" s="1">
        <v>12</v>
      </c>
    </row>
    <row r="348" spans="1:5" x14ac:dyDescent="0.2">
      <c r="A348" s="4" t="s">
        <v>25</v>
      </c>
      <c r="C348" s="1">
        <v>1988</v>
      </c>
      <c r="D348" s="7">
        <v>24699.194258731852</v>
      </c>
      <c r="E348" s="1">
        <v>13</v>
      </c>
    </row>
    <row r="349" spans="1:5" x14ac:dyDescent="0.2">
      <c r="C349" s="1">
        <v>1989</v>
      </c>
      <c r="D349" s="7">
        <v>25207.269730047319</v>
      </c>
      <c r="E349" s="1">
        <v>13</v>
      </c>
    </row>
    <row r="350" spans="1:5" x14ac:dyDescent="0.2">
      <c r="C350" s="1">
        <v>1990</v>
      </c>
      <c r="D350" s="7">
        <v>24777.931504300541</v>
      </c>
      <c r="E350" s="1">
        <v>13</v>
      </c>
    </row>
    <row r="351" spans="1:5" x14ac:dyDescent="0.2">
      <c r="C351" s="1">
        <v>1991</v>
      </c>
      <c r="D351" s="7">
        <v>24575.946969039709</v>
      </c>
      <c r="E351" s="1">
        <v>13</v>
      </c>
    </row>
    <row r="352" spans="1:5" x14ac:dyDescent="0.2">
      <c r="C352" s="1">
        <v>1992</v>
      </c>
      <c r="D352" s="7">
        <v>25304.007577019591</v>
      </c>
      <c r="E352" s="1">
        <v>13</v>
      </c>
    </row>
    <row r="353" spans="3:5" x14ac:dyDescent="0.2">
      <c r="C353" s="1">
        <v>1993</v>
      </c>
      <c r="D353" s="7">
        <v>26068.306801625258</v>
      </c>
      <c r="E353" s="1">
        <v>13</v>
      </c>
    </row>
    <row r="354" spans="3:5" x14ac:dyDescent="0.2">
      <c r="C354" s="1">
        <v>1994</v>
      </c>
      <c r="D354" s="7">
        <v>26819.00844448118</v>
      </c>
      <c r="E354" s="1">
        <v>13</v>
      </c>
    </row>
    <row r="355" spans="3:5" x14ac:dyDescent="0.2">
      <c r="C355" s="1">
        <v>1995</v>
      </c>
      <c r="D355" s="7">
        <v>27515.277636733161</v>
      </c>
      <c r="E355" s="1">
        <v>13</v>
      </c>
    </row>
    <row r="356" spans="3:5" x14ac:dyDescent="0.2">
      <c r="C356" s="1">
        <v>1996</v>
      </c>
      <c r="D356" s="7">
        <v>28240.20733959971</v>
      </c>
      <c r="E356" s="1">
        <v>13</v>
      </c>
    </row>
    <row r="357" spans="3:5" x14ac:dyDescent="0.2">
      <c r="C357" s="1">
        <v>1997</v>
      </c>
      <c r="D357" s="7">
        <v>29218.00578905785</v>
      </c>
      <c r="E357" s="1">
        <v>13</v>
      </c>
    </row>
    <row r="358" spans="3:5" x14ac:dyDescent="0.2">
      <c r="C358" s="1">
        <v>1998</v>
      </c>
      <c r="D358" s="7">
        <v>30330.97559826378</v>
      </c>
      <c r="E358" s="1">
        <v>13</v>
      </c>
    </row>
    <row r="359" spans="3:5" x14ac:dyDescent="0.2">
      <c r="C359" s="1">
        <v>1999</v>
      </c>
      <c r="D359" s="7">
        <v>31126.70229608543</v>
      </c>
      <c r="E359" s="1">
        <v>13</v>
      </c>
    </row>
    <row r="360" spans="3:5" x14ac:dyDescent="0.2">
      <c r="C360" s="1">
        <v>2000</v>
      </c>
      <c r="D360" s="7">
        <v>31332.266915722019</v>
      </c>
      <c r="E360" s="1">
        <v>13</v>
      </c>
    </row>
    <row r="361" spans="3:5" x14ac:dyDescent="0.2">
      <c r="C361" s="1">
        <v>2001</v>
      </c>
      <c r="D361" s="7">
        <v>32122.690496472169</v>
      </c>
      <c r="E361" s="1">
        <v>13</v>
      </c>
    </row>
    <row r="362" spans="3:5" x14ac:dyDescent="0.2">
      <c r="C362" s="1">
        <v>2002</v>
      </c>
      <c r="D362" s="7">
        <v>32737.48748140809</v>
      </c>
      <c r="E362" s="1">
        <v>13</v>
      </c>
    </row>
    <row r="363" spans="3:5" x14ac:dyDescent="0.2">
      <c r="C363" s="1">
        <v>2003</v>
      </c>
      <c r="D363" s="7">
        <v>33684.614119899801</v>
      </c>
      <c r="E363" s="1">
        <v>13</v>
      </c>
    </row>
    <row r="364" spans="3:5" x14ac:dyDescent="0.2">
      <c r="C364" s="1">
        <v>2004</v>
      </c>
      <c r="D364" s="7">
        <v>34345.680540831439</v>
      </c>
      <c r="E364" s="1">
        <v>13</v>
      </c>
    </row>
    <row r="365" spans="3:5" x14ac:dyDescent="0.2">
      <c r="C365" s="1">
        <v>2005</v>
      </c>
      <c r="D365" s="7">
        <v>34887.703194603797</v>
      </c>
      <c r="E365" s="1">
        <v>13</v>
      </c>
    </row>
    <row r="366" spans="3:5" x14ac:dyDescent="0.2">
      <c r="C366" s="1">
        <v>2006</v>
      </c>
      <c r="D366" s="7">
        <v>35637.433526350484</v>
      </c>
      <c r="E366" s="1">
        <v>13</v>
      </c>
    </row>
    <row r="367" spans="3:5" x14ac:dyDescent="0.2">
      <c r="C367" s="1">
        <v>2007</v>
      </c>
      <c r="D367" s="7">
        <v>36302.94684994944</v>
      </c>
      <c r="E367" s="1">
        <v>13</v>
      </c>
    </row>
    <row r="368" spans="3:5" x14ac:dyDescent="0.2">
      <c r="C368" s="1">
        <v>2008</v>
      </c>
      <c r="D368" s="7">
        <v>36107.674379440483</v>
      </c>
      <c r="E368" s="1">
        <v>13</v>
      </c>
    </row>
    <row r="369" spans="1:5" x14ac:dyDescent="0.2">
      <c r="C369" s="1">
        <v>2009</v>
      </c>
      <c r="D369" s="7">
        <v>36194.195312159158</v>
      </c>
      <c r="E369" s="1">
        <v>13</v>
      </c>
    </row>
    <row r="370" spans="1:5" x14ac:dyDescent="0.2">
      <c r="C370" s="1">
        <v>2010</v>
      </c>
      <c r="D370" s="7">
        <v>36582.123114765498</v>
      </c>
      <c r="E370" s="1">
        <v>13</v>
      </c>
    </row>
    <row r="371" spans="1:5" x14ac:dyDescent="0.2">
      <c r="C371" s="1">
        <v>2011</v>
      </c>
      <c r="D371" s="7">
        <v>37257.318932877388</v>
      </c>
      <c r="E371" s="1">
        <v>13</v>
      </c>
    </row>
    <row r="372" spans="1:5" x14ac:dyDescent="0.2">
      <c r="C372" s="1">
        <v>2012</v>
      </c>
      <c r="D372" s="7">
        <v>38015.617385778532</v>
      </c>
      <c r="E372" s="1">
        <v>13</v>
      </c>
    </row>
    <row r="373" spans="1:5" x14ac:dyDescent="0.2">
      <c r="A373" s="4" t="s">
        <v>29</v>
      </c>
      <c r="C373" s="1">
        <v>1988</v>
      </c>
      <c r="D373" s="7">
        <v>24950.126255860348</v>
      </c>
      <c r="E373" s="1">
        <v>14</v>
      </c>
    </row>
    <row r="374" spans="1:5" x14ac:dyDescent="0.2">
      <c r="C374" s="1">
        <v>1989</v>
      </c>
      <c r="D374" s="7">
        <v>25083.286570558372</v>
      </c>
      <c r="E374" s="1">
        <v>14</v>
      </c>
    </row>
    <row r="375" spans="1:5" x14ac:dyDescent="0.2">
      <c r="C375" s="1">
        <v>1990</v>
      </c>
      <c r="D375" s="7">
        <v>25446.81858107484</v>
      </c>
      <c r="E375" s="1">
        <v>14</v>
      </c>
    </row>
    <row r="376" spans="1:5" x14ac:dyDescent="0.2">
      <c r="C376" s="1">
        <v>1991</v>
      </c>
      <c r="D376" s="7">
        <v>25747.68023229792</v>
      </c>
      <c r="E376" s="1">
        <v>14</v>
      </c>
    </row>
    <row r="377" spans="1:5" x14ac:dyDescent="0.2">
      <c r="C377" s="1">
        <v>1992</v>
      </c>
      <c r="D377" s="7">
        <v>26129.375263119309</v>
      </c>
      <c r="E377" s="1">
        <v>14</v>
      </c>
    </row>
    <row r="378" spans="1:5" x14ac:dyDescent="0.2">
      <c r="C378" s="1">
        <v>1993</v>
      </c>
      <c r="D378" s="7">
        <v>26015.403668594619</v>
      </c>
      <c r="E378" s="1">
        <v>14</v>
      </c>
    </row>
    <row r="379" spans="1:5" x14ac:dyDescent="0.2">
      <c r="C379" s="1">
        <v>1994</v>
      </c>
      <c r="D379" s="7">
        <v>27363.21169230466</v>
      </c>
      <c r="E379" s="1">
        <v>14</v>
      </c>
    </row>
    <row r="380" spans="1:5" x14ac:dyDescent="0.2">
      <c r="C380" s="1">
        <v>1995</v>
      </c>
      <c r="D380" s="7">
        <v>28072.5259557848</v>
      </c>
      <c r="E380" s="1">
        <v>14</v>
      </c>
    </row>
    <row r="381" spans="1:5" x14ac:dyDescent="0.2">
      <c r="C381" s="1">
        <v>1996</v>
      </c>
      <c r="D381" s="7">
        <v>28692.69676995269</v>
      </c>
      <c r="E381" s="1">
        <v>14</v>
      </c>
    </row>
    <row r="382" spans="1:5" x14ac:dyDescent="0.2">
      <c r="C382" s="1">
        <v>1997</v>
      </c>
      <c r="D382" s="7">
        <v>29481.55678377139</v>
      </c>
      <c r="E382" s="1">
        <v>14</v>
      </c>
    </row>
    <row r="383" spans="1:5" x14ac:dyDescent="0.2">
      <c r="C383" s="1">
        <v>1998</v>
      </c>
      <c r="D383" s="7">
        <v>30016.261562269741</v>
      </c>
      <c r="E383" s="1">
        <v>14</v>
      </c>
    </row>
    <row r="384" spans="1:5" x14ac:dyDescent="0.2">
      <c r="C384" s="1">
        <v>1999</v>
      </c>
      <c r="D384" s="7">
        <v>30680.67379787517</v>
      </c>
      <c r="E384" s="1">
        <v>14</v>
      </c>
    </row>
    <row r="385" spans="1:5" x14ac:dyDescent="0.2">
      <c r="C385" s="1">
        <v>2000</v>
      </c>
      <c r="D385" s="7">
        <v>31662.132228658469</v>
      </c>
      <c r="E385" s="1">
        <v>14</v>
      </c>
    </row>
    <row r="386" spans="1:5" x14ac:dyDescent="0.2">
      <c r="C386" s="1">
        <v>2001</v>
      </c>
      <c r="D386" s="7">
        <v>31772.20819586208</v>
      </c>
      <c r="E386" s="1">
        <v>14</v>
      </c>
    </row>
    <row r="387" spans="1:5" x14ac:dyDescent="0.2">
      <c r="C387" s="1">
        <v>2002</v>
      </c>
      <c r="D387" s="7">
        <v>31807.405209174129</v>
      </c>
      <c r="E387" s="1">
        <v>14</v>
      </c>
    </row>
    <row r="388" spans="1:5" x14ac:dyDescent="0.2">
      <c r="C388" s="1">
        <v>2003</v>
      </c>
      <c r="D388" s="7">
        <v>31846.558197300252</v>
      </c>
      <c r="E388" s="1">
        <v>14</v>
      </c>
    </row>
    <row r="389" spans="1:5" x14ac:dyDescent="0.2">
      <c r="C389" s="1">
        <v>2004</v>
      </c>
      <c r="D389" s="7">
        <v>32499.52552466809</v>
      </c>
      <c r="E389" s="1">
        <v>14</v>
      </c>
    </row>
    <row r="390" spans="1:5" x14ac:dyDescent="0.2">
      <c r="C390" s="1">
        <v>2005</v>
      </c>
      <c r="D390" s="7">
        <v>33195.883438312143</v>
      </c>
      <c r="E390" s="1">
        <v>14</v>
      </c>
    </row>
    <row r="391" spans="1:5" x14ac:dyDescent="0.2">
      <c r="C391" s="1">
        <v>2006</v>
      </c>
      <c r="D391" s="7">
        <v>34209.156832907378</v>
      </c>
      <c r="E391" s="1">
        <v>14</v>
      </c>
    </row>
    <row r="392" spans="1:5" x14ac:dyDescent="0.2">
      <c r="C392" s="1">
        <v>2007</v>
      </c>
      <c r="D392" s="7">
        <v>34604.391384056813</v>
      </c>
      <c r="E392" s="1">
        <v>14</v>
      </c>
    </row>
    <row r="393" spans="1:5" x14ac:dyDescent="0.2">
      <c r="C393" s="1">
        <v>2008</v>
      </c>
      <c r="D393" s="7">
        <v>34133.096639349271</v>
      </c>
      <c r="E393" s="1">
        <v>14</v>
      </c>
    </row>
    <row r="394" spans="1:5" x14ac:dyDescent="0.2">
      <c r="C394" s="1">
        <v>2009</v>
      </c>
      <c r="D394" s="7">
        <v>32024.07643688313</v>
      </c>
      <c r="E394" s="1">
        <v>14</v>
      </c>
    </row>
    <row r="395" spans="1:5" x14ac:dyDescent="0.2">
      <c r="C395" s="1">
        <v>2010</v>
      </c>
      <c r="D395" s="7">
        <v>32327.700942128919</v>
      </c>
      <c r="E395" s="1">
        <v>14</v>
      </c>
    </row>
    <row r="396" spans="1:5" x14ac:dyDescent="0.2">
      <c r="C396" s="1">
        <v>2011</v>
      </c>
      <c r="D396" s="7">
        <v>32539.07932042508</v>
      </c>
      <c r="E396" s="1">
        <v>14</v>
      </c>
    </row>
    <row r="397" spans="1:5" x14ac:dyDescent="0.2">
      <c r="C397" s="1">
        <v>2012</v>
      </c>
      <c r="D397" s="7">
        <v>32300.551122650239</v>
      </c>
      <c r="E397" s="1">
        <v>14</v>
      </c>
    </row>
    <row r="398" spans="1:5" x14ac:dyDescent="0.2">
      <c r="A398" s="4" t="s">
        <v>28</v>
      </c>
      <c r="C398" s="1">
        <v>1988</v>
      </c>
      <c r="D398" s="3">
        <v>27180.178602086329</v>
      </c>
      <c r="E398" s="1">
        <v>16</v>
      </c>
    </row>
    <row r="399" spans="1:5" x14ac:dyDescent="0.2">
      <c r="C399" s="1">
        <v>1989</v>
      </c>
      <c r="D399" s="3">
        <v>27396.16078497014</v>
      </c>
      <c r="E399" s="1">
        <v>16</v>
      </c>
    </row>
    <row r="400" spans="1:5" x14ac:dyDescent="0.2">
      <c r="C400" s="1">
        <v>1990</v>
      </c>
      <c r="D400" s="3">
        <v>27038.30779836078</v>
      </c>
      <c r="E400" s="1">
        <v>16</v>
      </c>
    </row>
    <row r="401" spans="3:5" x14ac:dyDescent="0.2">
      <c r="C401" s="1">
        <v>1991</v>
      </c>
      <c r="D401" s="3">
        <v>26145.666616349208</v>
      </c>
      <c r="E401" s="1">
        <v>16</v>
      </c>
    </row>
    <row r="402" spans="3:5" x14ac:dyDescent="0.2">
      <c r="C402" s="1">
        <v>1992</v>
      </c>
      <c r="D402" s="3">
        <v>26064.143448713599</v>
      </c>
      <c r="E402" s="1">
        <v>16</v>
      </c>
    </row>
    <row r="403" spans="3:5" x14ac:dyDescent="0.2">
      <c r="C403" s="1">
        <v>1993</v>
      </c>
      <c r="D403" s="3">
        <v>26382.144192334479</v>
      </c>
      <c r="E403" s="1">
        <v>16</v>
      </c>
    </row>
    <row r="404" spans="3:5" x14ac:dyDescent="0.2">
      <c r="C404" s="1">
        <v>1994</v>
      </c>
      <c r="D404" s="3">
        <v>27348.415737143659</v>
      </c>
      <c r="E404" s="1">
        <v>16</v>
      </c>
    </row>
    <row r="405" spans="3:5" x14ac:dyDescent="0.2">
      <c r="C405" s="1">
        <v>1995</v>
      </c>
      <c r="D405" s="3">
        <v>27827.03597715461</v>
      </c>
      <c r="E405" s="1">
        <v>16</v>
      </c>
    </row>
    <row r="406" spans="3:5" x14ac:dyDescent="0.2">
      <c r="C406" s="1">
        <v>1996</v>
      </c>
      <c r="D406" s="3">
        <v>27983.451503398501</v>
      </c>
      <c r="E406" s="1">
        <v>16</v>
      </c>
    </row>
    <row r="407" spans="3:5" x14ac:dyDescent="0.2">
      <c r="C407" s="1">
        <v>1997</v>
      </c>
      <c r="D407" s="3">
        <v>28877.595811658641</v>
      </c>
      <c r="E407" s="1">
        <v>16</v>
      </c>
    </row>
    <row r="408" spans="3:5" x14ac:dyDescent="0.2">
      <c r="C408" s="1">
        <v>1998</v>
      </c>
      <c r="D408" s="3">
        <v>29812.390469779639</v>
      </c>
      <c r="E408" s="1">
        <v>16</v>
      </c>
    </row>
    <row r="409" spans="3:5" x14ac:dyDescent="0.2">
      <c r="C409" s="1">
        <v>1999</v>
      </c>
      <c r="D409" s="3">
        <v>31206.844945296929</v>
      </c>
      <c r="E409" s="1">
        <v>16</v>
      </c>
    </row>
    <row r="410" spans="3:5" x14ac:dyDescent="0.2">
      <c r="C410" s="1">
        <v>2000</v>
      </c>
      <c r="D410" s="3">
        <v>32535.576128444209</v>
      </c>
      <c r="E410" s="1">
        <v>16</v>
      </c>
    </row>
    <row r="411" spans="3:5" x14ac:dyDescent="0.2">
      <c r="C411" s="1">
        <v>2001</v>
      </c>
      <c r="D411" s="3">
        <v>32760.125294591391</v>
      </c>
      <c r="E411" s="1">
        <v>16</v>
      </c>
    </row>
    <row r="412" spans="3:5" x14ac:dyDescent="0.2">
      <c r="C412" s="1">
        <v>2002</v>
      </c>
      <c r="D412" s="3">
        <v>33358.33210575406</v>
      </c>
      <c r="E412" s="1">
        <v>16</v>
      </c>
    </row>
    <row r="413" spans="3:5" x14ac:dyDescent="0.2">
      <c r="C413" s="1">
        <v>2003</v>
      </c>
      <c r="D413" s="3">
        <v>33678.604506308642</v>
      </c>
      <c r="E413" s="1">
        <v>16</v>
      </c>
    </row>
    <row r="414" spans="3:5" x14ac:dyDescent="0.2">
      <c r="C414" s="1">
        <v>2004</v>
      </c>
      <c r="D414" s="3">
        <v>34402.082824856167</v>
      </c>
      <c r="E414" s="1">
        <v>16</v>
      </c>
    </row>
    <row r="415" spans="3:5" x14ac:dyDescent="0.2">
      <c r="C415" s="1">
        <v>2005</v>
      </c>
      <c r="D415" s="3">
        <v>35105.989286517673</v>
      </c>
      <c r="E415" s="1">
        <v>16</v>
      </c>
    </row>
    <row r="416" spans="3:5" x14ac:dyDescent="0.2">
      <c r="C416" s="1">
        <v>2006</v>
      </c>
      <c r="D416" s="3">
        <v>35730.416473825033</v>
      </c>
      <c r="E416" s="1">
        <v>16</v>
      </c>
    </row>
    <row r="417" spans="2:5" x14ac:dyDescent="0.2">
      <c r="C417" s="1">
        <v>2007</v>
      </c>
      <c r="D417" s="3">
        <v>36124.313151183887</v>
      </c>
      <c r="E417" s="1">
        <v>16</v>
      </c>
    </row>
    <row r="418" spans="2:5" x14ac:dyDescent="0.2">
      <c r="C418" s="1">
        <v>2008</v>
      </c>
      <c r="D418" s="3">
        <v>35948.056989137338</v>
      </c>
      <c r="E418" s="1">
        <v>16</v>
      </c>
    </row>
    <row r="419" spans="2:5" x14ac:dyDescent="0.2">
      <c r="C419" s="1">
        <v>2009</v>
      </c>
      <c r="D419" s="3">
        <v>34526.903332864262</v>
      </c>
      <c r="E419" s="1">
        <v>16</v>
      </c>
    </row>
    <row r="420" spans="2:5" x14ac:dyDescent="0.2">
      <c r="C420" s="1">
        <v>2010</v>
      </c>
      <c r="D420" s="3">
        <v>35222.882055888658</v>
      </c>
      <c r="E420" s="1">
        <v>16</v>
      </c>
    </row>
    <row r="421" spans="2:5" x14ac:dyDescent="0.2">
      <c r="C421" s="1">
        <v>2011</v>
      </c>
      <c r="D421" s="3">
        <v>35739.913850785808</v>
      </c>
      <c r="E421" s="1">
        <v>16</v>
      </c>
    </row>
    <row r="422" spans="2:5" x14ac:dyDescent="0.2">
      <c r="C422" s="1">
        <v>2012</v>
      </c>
      <c r="D422" s="3">
        <v>35937.779664667272</v>
      </c>
      <c r="E422" s="1">
        <v>16</v>
      </c>
    </row>
    <row r="423" spans="2:5" x14ac:dyDescent="0.2">
      <c r="B423" s="10" t="s">
        <v>0</v>
      </c>
      <c r="D423" s="5"/>
    </row>
  </sheetData>
  <hyperlinks>
    <hyperlink ref="A298" r:id="rId1" tooltip="Click once to display linked information. Click and hold to select this cell." display="http://stats.oecd.org/OECDStat_Metadata/ShowMetadata.ashx?Dataset=SNA_TABLE1&amp;Coords=[LOCATION].[SWE]&amp;ShowOnWeb=true&amp;Lang=en"/>
    <hyperlink ref="A73" r:id="rId2" tooltip="Click once to display linked information. Click and hold to select this cell." display="http://stats.oecd.org/OECDStat_Metadata/ShowMetadata.ashx?Dataset=SNA_TABLE1&amp;Coords=[LOCATION].[ESP]&amp;ShowOnWeb=true&amp;Lang=en"/>
    <hyperlink ref="A98" r:id="rId3" tooltip="Click once to display linked information. Click and hold to select this cell." display="http://stats.oecd.org/OECDStat_Metadata/ShowMetadata.ashx?Dataset=SNA_TABLE1&amp;Coords=[LOCATION].[NZL]&amp;ShowOnWeb=true&amp;Lang=en"/>
    <hyperlink ref="A323" r:id="rId4" tooltip="Click once to display linked information. Click and hold to select this cell." display="http://stats.oecd.org/OECDStat_Metadata/ShowMetadata.ashx?Dataset=SNA_TABLE1&amp;Coords=[LOCATION].[NLD]&amp;ShowOnWeb=true&amp;Lang=en"/>
    <hyperlink ref="A248" r:id="rId5" tooltip="Click once to display linked information. Click and hold to select this cell." display="http://stats.oecd.org/OECDStat_Metadata/ShowMetadata.ashx?Dataset=SNA_TABLE1&amp;Coords=[LOCATION].[JPN]&amp;ShowOnWeb=true&amp;Lang=en"/>
    <hyperlink ref="A173" r:id="rId6" tooltip="Click once to display linked information. Click and hold to select this cell." display="http://stats.oecd.org/OECDStat_Metadata/ShowMetadata.ashx?Dataset=SNA_TABLE1&amp;Coords=[LOCATION].[ITA]&amp;ShowOnWeb=true&amp;Lang=en"/>
    <hyperlink ref="A48" r:id="rId7" tooltip="Click once to display linked information. Click and hold to select this cell." display="http://stats.oecd.org/OECDStat_Metadata/ShowMetadata.ashx?Dataset=SNA_TABLE1&amp;Coords=[LOCATION].[GRC]&amp;ShowOnWeb=true&amp;Lang=en"/>
    <hyperlink ref="A273" r:id="rId8" tooltip="Click once to display linked information. Click and hold to select this cell." display="http://stats.oecd.org/OECDStat_Metadata/ShowMetadata.ashx?Dataset=SNA_TABLE1&amp;Coords=[LOCATION].[DEU]&amp;ShowOnWeb=true&amp;Lang=en"/>
    <hyperlink ref="A148" r:id="rId9" tooltip="Click once to display linked information. Click and hold to select this cell." display="http://stats.oecd.org/OECDStat_Metadata/ShowMetadata.ashx?Dataset=SNA_TABLE1&amp;Coords=[LOCATION].[FIN]&amp;ShowOnWeb=true&amp;Lang=en"/>
    <hyperlink ref="A373" r:id="rId10" tooltip="Click once to display linked information. Click and hold to select this cell." display="http://stats.oecd.org/OECDStat_Metadata/ShowMetadata.ashx?Dataset=SNA_TABLE1&amp;Coords=[LOCATION].[DNK]&amp;ShowOnWeb=true&amp;Lang=en"/>
    <hyperlink ref="A398" r:id="rId11" tooltip="Click once to display linked information. Click and hold to select this cell." display="http://stats.oecd.org/OECDStat_Metadata/ShowMetadata.ashx?Dataset=SNA_TABLE1&amp;Coords=[LOCATION].[CAN]&amp;ShowOnWeb=true&amp;Lang=en"/>
    <hyperlink ref="A198" r:id="rId12" tooltip="Click once to display linked information. Click and hold to select this cell." display="http://stats.oecd.org/OECDStat_Metadata/ShowMetadata.ashx?Dataset=SNA_TABLE1&amp;Coords=[LOCATION].[BEL]&amp;ShowOnWeb=true&amp;Lang=en"/>
    <hyperlink ref="A223" r:id="rId13" tooltip="Click once to display linked information. Click and hold to select this cell." display="http://stats.oecd.org/OECDStat_Metadata/ShowMetadata.ashx?Dataset=SNA_TABLE1&amp;Coords=%5bLOCATION%5d.%5bAUT%5d&amp;ShowOnWeb=true&amp;Lang=en"/>
    <hyperlink ref="A348" r:id="rId14" tooltip="Click once to display linked information. Click and hold to select this cell." display="http://stats.oecd.org/OECDStat_Metadata/ShowMetadata.ashx?Dataset=SNA_TABLE1&amp;Coords=%5bLOCATION%5d.%5bAUS%5d&amp;ShowOnWeb=true&amp;Lang=en"/>
    <hyperlink ref="A42" r:id="rId15" tooltip="Click once to display linked information. Click and hold to select this cell." display="http://stats.oecd.org/OECDStat_Metadata/ShowMetadata.ashx?Dataset=SNA_TABLE1&amp;Coords=[LOCATION].[FRA]&amp;ShowOnWeb=true&amp;Lang=en"/>
  </hyperlinks>
  <pageMargins left="0.7" right="0.7" top="0.75" bottom="0.75" header="0.3" footer="0.3"/>
  <drawing r:id="rId16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4"/>
  <sheetViews>
    <sheetView showGridLines="0" topLeftCell="A2" zoomScale="85" zoomScaleNormal="85" workbookViewId="0">
      <selection activeCell="Z74" sqref="Z74"/>
    </sheetView>
  </sheetViews>
  <sheetFormatPr baseColWidth="10" defaultRowHeight="12.75" x14ac:dyDescent="0.2"/>
  <cols>
    <col min="1" max="1" width="37.28515625" style="1" customWidth="1"/>
    <col min="2" max="2" width="2.42578125" style="1" customWidth="1"/>
    <col min="3" max="16384" width="11.42578125" style="1"/>
  </cols>
  <sheetData>
    <row r="1" spans="1:27" hidden="1" x14ac:dyDescent="0.2">
      <c r="A1" s="11" t="e">
        <f ca="1">DotStatQuery(B1)</f>
        <v>#NAME?</v>
      </c>
      <c r="B1" s="11" t="s">
        <v>44</v>
      </c>
    </row>
    <row r="2" spans="1:27" x14ac:dyDescent="0.2">
      <c r="A2" s="11"/>
      <c r="B2" s="12"/>
    </row>
    <row r="3" spans="1:27" x14ac:dyDescent="0.2">
      <c r="A3" s="11"/>
      <c r="B3" s="12"/>
    </row>
    <row r="4" spans="1:27" x14ac:dyDescent="0.2">
      <c r="A4" s="11"/>
      <c r="B4" s="12"/>
    </row>
    <row r="5" spans="1:27" x14ac:dyDescent="0.2">
      <c r="A5" s="11"/>
      <c r="B5" s="12"/>
      <c r="C5" s="1" t="s">
        <v>45</v>
      </c>
      <c r="D5" s="1">
        <f>C26*1.3</f>
        <v>29908.084559009323</v>
      </c>
    </row>
    <row r="6" spans="1:27" x14ac:dyDescent="0.2">
      <c r="A6" s="11"/>
      <c r="B6" s="12"/>
      <c r="C6" s="1" t="s">
        <v>46</v>
      </c>
      <c r="D6" s="1">
        <f>C26*0.7</f>
        <v>16104.35322408194</v>
      </c>
    </row>
    <row r="7" spans="1:27" ht="23.25" x14ac:dyDescent="0.2">
      <c r="A7" s="13" t="s">
        <v>47</v>
      </c>
    </row>
    <row r="8" spans="1:27" x14ac:dyDescent="0.2">
      <c r="A8" s="31" t="s">
        <v>48</v>
      </c>
      <c r="B8" s="32"/>
      <c r="C8" s="33" t="s">
        <v>49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</row>
    <row r="9" spans="1:27" x14ac:dyDescent="0.2">
      <c r="A9" s="31" t="s">
        <v>50</v>
      </c>
      <c r="B9" s="32"/>
      <c r="C9" s="33" t="s">
        <v>51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</row>
    <row r="10" spans="1:27" x14ac:dyDescent="0.2">
      <c r="A10" s="31" t="s">
        <v>52</v>
      </c>
      <c r="B10" s="32"/>
      <c r="C10" s="33" t="s">
        <v>53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1:27" x14ac:dyDescent="0.2">
      <c r="A11" s="29" t="s">
        <v>54</v>
      </c>
      <c r="B11" s="30"/>
      <c r="C11" s="14" t="s">
        <v>0</v>
      </c>
      <c r="D11" s="14" t="s">
        <v>1</v>
      </c>
      <c r="E11" s="14" t="s">
        <v>2</v>
      </c>
      <c r="F11" s="14" t="s">
        <v>3</v>
      </c>
      <c r="G11" s="14" t="s">
        <v>4</v>
      </c>
      <c r="H11" s="14" t="s">
        <v>5</v>
      </c>
      <c r="I11" s="14" t="s">
        <v>6</v>
      </c>
      <c r="J11" s="14" t="s">
        <v>7</v>
      </c>
      <c r="K11" s="14" t="s">
        <v>8</v>
      </c>
      <c r="L11" s="14" t="s">
        <v>9</v>
      </c>
      <c r="M11" s="14" t="s">
        <v>10</v>
      </c>
      <c r="N11" s="14" t="s">
        <v>11</v>
      </c>
      <c r="O11" s="14" t="s">
        <v>12</v>
      </c>
      <c r="P11" s="14" t="s">
        <v>13</v>
      </c>
      <c r="Q11" s="14" t="s">
        <v>14</v>
      </c>
      <c r="R11" s="14" t="s">
        <v>15</v>
      </c>
      <c r="S11" s="14" t="s">
        <v>16</v>
      </c>
      <c r="T11" s="14" t="s">
        <v>17</v>
      </c>
      <c r="U11" s="14" t="s">
        <v>18</v>
      </c>
      <c r="V11" s="14" t="s">
        <v>19</v>
      </c>
      <c r="W11" s="14" t="s">
        <v>20</v>
      </c>
      <c r="X11" s="14" t="s">
        <v>21</v>
      </c>
      <c r="Y11" s="14" t="s">
        <v>22</v>
      </c>
      <c r="Z11" s="14" t="s">
        <v>23</v>
      </c>
      <c r="AA11" s="14" t="s">
        <v>24</v>
      </c>
    </row>
    <row r="12" spans="1:27" ht="13.5" x14ac:dyDescent="0.25">
      <c r="A12" s="15" t="s">
        <v>55</v>
      </c>
      <c r="B12" s="16" t="s">
        <v>56</v>
      </c>
      <c r="C12" s="16" t="s">
        <v>56</v>
      </c>
      <c r="D12" s="16" t="s">
        <v>56</v>
      </c>
      <c r="E12" s="16" t="s">
        <v>56</v>
      </c>
      <c r="F12" s="16" t="s">
        <v>56</v>
      </c>
      <c r="G12" s="16" t="s">
        <v>56</v>
      </c>
      <c r="H12" s="16" t="s">
        <v>56</v>
      </c>
      <c r="I12" s="16" t="s">
        <v>56</v>
      </c>
      <c r="J12" s="16" t="s">
        <v>56</v>
      </c>
      <c r="K12" s="16" t="s">
        <v>56</v>
      </c>
      <c r="L12" s="16" t="s">
        <v>56</v>
      </c>
      <c r="M12" s="16" t="s">
        <v>56</v>
      </c>
      <c r="N12" s="16" t="s">
        <v>56</v>
      </c>
      <c r="O12" s="16" t="s">
        <v>56</v>
      </c>
      <c r="P12" s="16" t="s">
        <v>56</v>
      </c>
      <c r="Q12" s="16" t="s">
        <v>56</v>
      </c>
      <c r="R12" s="16" t="s">
        <v>56</v>
      </c>
      <c r="S12" s="16" t="s">
        <v>56</v>
      </c>
      <c r="T12" s="16" t="s">
        <v>56</v>
      </c>
      <c r="U12" s="16" t="s">
        <v>56</v>
      </c>
      <c r="V12" s="16" t="s">
        <v>56</v>
      </c>
      <c r="W12" s="16" t="s">
        <v>56</v>
      </c>
      <c r="X12" s="16" t="s">
        <v>56</v>
      </c>
      <c r="Y12" s="16" t="s">
        <v>56</v>
      </c>
      <c r="Z12" s="16" t="s">
        <v>56</v>
      </c>
      <c r="AA12" s="16" t="s">
        <v>56</v>
      </c>
    </row>
    <row r="13" spans="1:27" ht="13.5" hidden="1" x14ac:dyDescent="0.25">
      <c r="A13" s="2" t="s">
        <v>57</v>
      </c>
      <c r="B13" s="16" t="s">
        <v>56</v>
      </c>
      <c r="C13" s="3">
        <v>1047.2591232103259</v>
      </c>
      <c r="D13" s="3">
        <v>1073.5856699346059</v>
      </c>
      <c r="E13" s="3">
        <v>1098.917370031586</v>
      </c>
      <c r="F13" s="3">
        <v>1176.743407251689</v>
      </c>
      <c r="G13" s="3">
        <v>1328.8541796150071</v>
      </c>
      <c r="H13" s="3">
        <v>1497.2202646475409</v>
      </c>
      <c r="I13" s="3">
        <v>1674.2361941831359</v>
      </c>
      <c r="J13" s="3">
        <v>1837.6579483547559</v>
      </c>
      <c r="K13" s="3">
        <v>2000.6359771105981</v>
      </c>
      <c r="L13" s="3">
        <v>2164.756332814045</v>
      </c>
      <c r="M13" s="3">
        <v>2313.0928918813011</v>
      </c>
      <c r="N13" s="3">
        <v>2469.0616794683478</v>
      </c>
      <c r="O13" s="3">
        <v>2657.0201355874892</v>
      </c>
      <c r="P13" s="3">
        <v>2857.6300066955218</v>
      </c>
      <c r="Q13" s="3">
        <v>3097.1174086099509</v>
      </c>
      <c r="R13" s="3">
        <v>3387.2053852031868</v>
      </c>
      <c r="S13" s="3">
        <v>3706.976524490341</v>
      </c>
      <c r="T13" s="3">
        <v>4102.0012772057898</v>
      </c>
      <c r="U13" s="3">
        <v>4597.6606710181268</v>
      </c>
      <c r="V13" s="3">
        <v>5221.7469387954352</v>
      </c>
      <c r="W13" s="3">
        <v>5695.8331648836393</v>
      </c>
      <c r="X13" s="3">
        <v>6190.4525948437804</v>
      </c>
      <c r="Y13" s="3">
        <v>6804.4845454279139</v>
      </c>
      <c r="Z13" s="3">
        <v>7401.7411865392369</v>
      </c>
      <c r="AA13" s="3" t="s">
        <v>58</v>
      </c>
    </row>
    <row r="14" spans="1:27" ht="13.5" hidden="1" x14ac:dyDescent="0.25">
      <c r="A14" s="2" t="s">
        <v>59</v>
      </c>
      <c r="B14" s="16" t="s">
        <v>56</v>
      </c>
      <c r="C14" s="7">
        <v>5946.7923809529893</v>
      </c>
      <c r="D14" s="7">
        <v>6465.5808453193868</v>
      </c>
      <c r="E14" s="7">
        <v>6595.1050889728458</v>
      </c>
      <c r="F14" s="7">
        <v>6991.6895711685402</v>
      </c>
      <c r="G14" s="7">
        <v>7710.4044423521591</v>
      </c>
      <c r="H14" s="7">
        <v>8104.8134864676249</v>
      </c>
      <c r="I14" s="7">
        <v>8420.1913913652606</v>
      </c>
      <c r="J14" s="7">
        <v>9157.6568173636606</v>
      </c>
      <c r="K14" s="7">
        <v>9701.3912633136351</v>
      </c>
      <c r="L14" s="7">
        <v>10252.40401305048</v>
      </c>
      <c r="M14" s="7">
        <v>10529.60141441636</v>
      </c>
      <c r="N14" s="7">
        <v>10333.863342776831</v>
      </c>
      <c r="O14" s="7">
        <v>10721.483492437341</v>
      </c>
      <c r="P14" s="7">
        <v>10948.20463688891</v>
      </c>
      <c r="Q14" s="7">
        <v>11118.553738496161</v>
      </c>
      <c r="R14" s="7">
        <v>11411.95409380029</v>
      </c>
      <c r="S14" s="7">
        <v>12080.66676712884</v>
      </c>
      <c r="T14" s="7">
        <v>12689.733677922721</v>
      </c>
      <c r="U14" s="7">
        <v>13277.33369279975</v>
      </c>
      <c r="V14" s="7">
        <v>13823.423931681989</v>
      </c>
      <c r="W14" s="7">
        <v>14137.66510848146</v>
      </c>
      <c r="X14" s="7">
        <v>13854.44174043525</v>
      </c>
      <c r="Y14" s="7">
        <v>14511.084753370071</v>
      </c>
      <c r="Z14" s="7">
        <v>15205.33999734065</v>
      </c>
      <c r="AA14" s="7">
        <v>15907.1276812625</v>
      </c>
    </row>
    <row r="15" spans="1:27" ht="13.5" hidden="1" x14ac:dyDescent="0.25">
      <c r="A15" s="2" t="s">
        <v>60</v>
      </c>
      <c r="B15" s="16" t="s">
        <v>56</v>
      </c>
      <c r="C15" s="3">
        <v>7476.6404916020847</v>
      </c>
      <c r="D15" s="3">
        <v>7367.653636787767</v>
      </c>
      <c r="E15" s="3">
        <v>7914.0304229675494</v>
      </c>
      <c r="F15" s="3">
        <v>7854.1257400771374</v>
      </c>
      <c r="G15" s="3">
        <v>8188.1444923851732</v>
      </c>
      <c r="H15" s="3">
        <v>8705.0306604980724</v>
      </c>
      <c r="I15" s="3">
        <v>8100.8645101404954</v>
      </c>
      <c r="J15" s="3">
        <v>8549.8713244465944</v>
      </c>
      <c r="K15" s="3">
        <v>9010.8406965706872</v>
      </c>
      <c r="L15" s="3">
        <v>9545.9131474787755</v>
      </c>
      <c r="M15" s="3">
        <v>9702.1026649746109</v>
      </c>
      <c r="N15" s="3">
        <v>9242.4259017713903</v>
      </c>
      <c r="O15" s="3">
        <v>9732.1608157304236</v>
      </c>
      <c r="P15" s="3">
        <v>9053.5344792291253</v>
      </c>
      <c r="Q15" s="3">
        <v>9484.1690220627261</v>
      </c>
      <c r="R15" s="3">
        <v>9854.3989906208699</v>
      </c>
      <c r="S15" s="3">
        <v>10641.783309071991</v>
      </c>
      <c r="T15" s="3">
        <v>11394.03500406734</v>
      </c>
      <c r="U15" s="3">
        <v>12033.984219835689</v>
      </c>
      <c r="V15" s="3">
        <v>12448.701328443851</v>
      </c>
      <c r="W15" s="3">
        <v>12375.615380995539</v>
      </c>
      <c r="X15" s="3">
        <v>11622.264871153089</v>
      </c>
      <c r="Y15" s="3">
        <v>12520.8972126474</v>
      </c>
      <c r="Z15" s="3">
        <v>13444.91554351505</v>
      </c>
      <c r="AA15" s="3">
        <v>13562.79231796374</v>
      </c>
    </row>
    <row r="16" spans="1:27" ht="13.5" hidden="1" x14ac:dyDescent="0.25">
      <c r="A16" s="2" t="s">
        <v>61</v>
      </c>
      <c r="B16" s="16" t="s">
        <v>56</v>
      </c>
      <c r="C16" s="7">
        <v>7950.1611652114461</v>
      </c>
      <c r="D16" s="7">
        <v>7962.4835205707404</v>
      </c>
      <c r="E16" s="7">
        <v>7765.9194215462494</v>
      </c>
      <c r="F16" s="7">
        <v>7521.6891762166697</v>
      </c>
      <c r="G16" s="7">
        <v>7203.8204322823794</v>
      </c>
      <c r="H16" s="7">
        <v>7138.4550459499151</v>
      </c>
      <c r="I16" s="7">
        <v>7215.6176972347102</v>
      </c>
      <c r="J16" s="7">
        <v>7288.4640792232331</v>
      </c>
      <c r="K16" s="7">
        <v>7451.8240397614873</v>
      </c>
      <c r="L16" s="7">
        <v>7501.1533537362793</v>
      </c>
      <c r="M16" s="7">
        <v>7400.0434613043299</v>
      </c>
      <c r="N16" s="7">
        <v>7441.2071547460073</v>
      </c>
      <c r="O16" s="7">
        <v>7622.2607923130827</v>
      </c>
      <c r="P16" s="7">
        <v>7709.550519571605</v>
      </c>
      <c r="Q16" s="7">
        <v>7886.7453709326046</v>
      </c>
      <c r="R16" s="7">
        <v>8014.1086292340251</v>
      </c>
      <c r="S16" s="7">
        <v>8272.6323126341667</v>
      </c>
      <c r="T16" s="7">
        <v>8600.710471514707</v>
      </c>
      <c r="U16" s="7">
        <v>8971.8413508787071</v>
      </c>
      <c r="V16" s="7">
        <v>9356.4358908924751</v>
      </c>
      <c r="W16" s="7">
        <v>9581.9712702163961</v>
      </c>
      <c r="X16" s="7">
        <v>9327.8045802376055</v>
      </c>
      <c r="Y16" s="7">
        <v>9508.2188721474031</v>
      </c>
      <c r="Z16" s="7">
        <v>9729.5006338817238</v>
      </c>
      <c r="AA16" s="7" t="s">
        <v>58</v>
      </c>
    </row>
    <row r="17" spans="1:27" ht="13.5" hidden="1" x14ac:dyDescent="0.25">
      <c r="A17" s="2" t="s">
        <v>62</v>
      </c>
      <c r="B17" s="16" t="s">
        <v>56</v>
      </c>
      <c r="C17" s="7">
        <v>9537.1609706599993</v>
      </c>
      <c r="D17" s="7">
        <v>10080.904250094211</v>
      </c>
      <c r="E17" s="7">
        <v>10910.1403757484</v>
      </c>
      <c r="F17" s="7">
        <v>11851.942030952039</v>
      </c>
      <c r="G17" s="7">
        <v>12405.632320323</v>
      </c>
      <c r="H17" s="7">
        <v>13057.53663093363</v>
      </c>
      <c r="I17" s="7">
        <v>14060.740817546761</v>
      </c>
      <c r="J17" s="7">
        <v>15163.103359552</v>
      </c>
      <c r="K17" s="7">
        <v>16098.58626981869</v>
      </c>
      <c r="L17" s="7">
        <v>16868.031606940869</v>
      </c>
      <c r="M17" s="7">
        <v>15789.824866715149</v>
      </c>
      <c r="N17" s="7">
        <v>17360.321604891949</v>
      </c>
      <c r="O17" s="7">
        <v>18730.380920892851</v>
      </c>
      <c r="P17" s="7">
        <v>19330.984455548751</v>
      </c>
      <c r="Q17" s="7">
        <v>20597.979342338971</v>
      </c>
      <c r="R17" s="7">
        <v>21070.389988634321</v>
      </c>
      <c r="S17" s="7">
        <v>21960.996633848419</v>
      </c>
      <c r="T17" s="7">
        <v>22783.21745733828</v>
      </c>
      <c r="U17" s="7">
        <v>23847.263058731631</v>
      </c>
      <c r="V17" s="7">
        <v>24948.405943028549</v>
      </c>
      <c r="W17" s="7">
        <v>25338.802998194089</v>
      </c>
      <c r="X17" s="7">
        <v>25299.179066644909</v>
      </c>
      <c r="Y17" s="7">
        <v>26773.814515653281</v>
      </c>
      <c r="Z17" s="7">
        <v>27553.890818212651</v>
      </c>
      <c r="AA17" s="7">
        <v>27990.603584647819</v>
      </c>
    </row>
    <row r="18" spans="1:27" ht="13.5" hidden="1" x14ac:dyDescent="0.25">
      <c r="A18" s="2" t="s">
        <v>63</v>
      </c>
      <c r="B18" s="16" t="s">
        <v>56</v>
      </c>
      <c r="C18" s="7">
        <v>9792.7763777151085</v>
      </c>
      <c r="D18" s="7">
        <v>10004.866687934809</v>
      </c>
      <c r="E18" s="7">
        <v>10309.69575836341</v>
      </c>
      <c r="F18" s="7">
        <v>10310.81702863978</v>
      </c>
      <c r="G18" s="7">
        <v>10490.808767838231</v>
      </c>
      <c r="H18" s="7">
        <v>10505.5171170136</v>
      </c>
      <c r="I18" s="7">
        <v>10778.46910445916</v>
      </c>
      <c r="J18" s="7">
        <v>9912.6475826788046</v>
      </c>
      <c r="K18" s="7">
        <v>10263.996812301009</v>
      </c>
      <c r="L18" s="7">
        <v>10801.537923357389</v>
      </c>
      <c r="M18" s="7">
        <v>11186.79417077672</v>
      </c>
      <c r="N18" s="7">
        <v>11449.599703528411</v>
      </c>
      <c r="O18" s="7">
        <v>11989.93659683176</v>
      </c>
      <c r="P18" s="7">
        <v>11831.38178620024</v>
      </c>
      <c r="Q18" s="7">
        <v>11780.419277767071</v>
      </c>
      <c r="R18" s="7">
        <v>11815.10979237494</v>
      </c>
      <c r="S18" s="7">
        <v>12175.90283099873</v>
      </c>
      <c r="T18" s="7">
        <v>12460.53851789452</v>
      </c>
      <c r="U18" s="7">
        <v>12976.226452288471</v>
      </c>
      <c r="V18" s="7">
        <v>13294.752408465331</v>
      </c>
      <c r="W18" s="7">
        <v>13343.586555327771</v>
      </c>
      <c r="X18" s="7">
        <v>12441.67500013461</v>
      </c>
      <c r="Y18" s="7">
        <v>13001.333172905001</v>
      </c>
      <c r="Z18" s="7">
        <v>13395.912780182131</v>
      </c>
      <c r="AA18" s="7">
        <v>13801.37808655367</v>
      </c>
    </row>
    <row r="19" spans="1:27" ht="13.5" hidden="1" x14ac:dyDescent="0.25">
      <c r="A19" s="2" t="s">
        <v>64</v>
      </c>
      <c r="B19" s="16" t="s">
        <v>56</v>
      </c>
      <c r="C19" s="3">
        <v>14502.587347824739</v>
      </c>
      <c r="D19" s="3">
        <v>15484.803623854281</v>
      </c>
      <c r="E19" s="3">
        <v>16158.325322940331</v>
      </c>
      <c r="F19" s="3">
        <v>16911.991060875909</v>
      </c>
      <c r="G19" s="3">
        <v>17103.173899876721</v>
      </c>
      <c r="H19" s="3">
        <v>16734.9993938999</v>
      </c>
      <c r="I19" s="3">
        <v>16855.92152690786</v>
      </c>
      <c r="J19" s="3">
        <v>17520.73552343667</v>
      </c>
      <c r="K19" s="3">
        <v>18117.343203897741</v>
      </c>
      <c r="L19" s="3">
        <v>18853.408791583592</v>
      </c>
      <c r="M19" s="3">
        <v>19747.476666470669</v>
      </c>
      <c r="N19" s="3">
        <v>20465.631558638379</v>
      </c>
      <c r="O19" s="3">
        <v>21154.910143160821</v>
      </c>
      <c r="P19" s="3">
        <v>21431.90279299195</v>
      </c>
      <c r="Q19" s="3">
        <v>21438.680944894109</v>
      </c>
      <c r="R19" s="3">
        <v>21095.491642138881</v>
      </c>
      <c r="S19" s="3">
        <v>21300.421791414239</v>
      </c>
      <c r="T19" s="3">
        <v>21368.95878656385</v>
      </c>
      <c r="U19" s="3">
        <v>21606.922275781701</v>
      </c>
      <c r="V19" s="3">
        <v>22067.98213993934</v>
      </c>
      <c r="W19" s="3">
        <v>22036.861389906629</v>
      </c>
      <c r="X19" s="3">
        <v>21375.688648232619</v>
      </c>
      <c r="Y19" s="3">
        <v>21779.64610584364</v>
      </c>
      <c r="Z19" s="3">
        <v>21538.95402770325</v>
      </c>
      <c r="AA19" s="3">
        <v>20928.97708837103</v>
      </c>
    </row>
    <row r="20" spans="1:27" ht="13.5" x14ac:dyDescent="0.25">
      <c r="A20" s="2" t="s">
        <v>33</v>
      </c>
      <c r="B20" s="16" t="s">
        <v>56</v>
      </c>
      <c r="C20" s="3">
        <v>16603.3649417298</v>
      </c>
      <c r="D20" s="3">
        <v>17143.791028076659</v>
      </c>
      <c r="E20" s="3">
        <v>17023.876541419671</v>
      </c>
      <c r="F20" s="3">
        <v>17404.286854296301</v>
      </c>
      <c r="G20" s="3">
        <v>17398.764051710568</v>
      </c>
      <c r="H20" s="3">
        <v>17026.49753724087</v>
      </c>
      <c r="I20" s="3">
        <v>17288.59332129862</v>
      </c>
      <c r="J20" s="3">
        <v>17604.646221210609</v>
      </c>
      <c r="K20" s="3">
        <v>17894.040744231999</v>
      </c>
      <c r="L20" s="3">
        <v>18429.002223499789</v>
      </c>
      <c r="M20" s="3">
        <v>18946.259201040721</v>
      </c>
      <c r="N20" s="3">
        <v>19508.227674094531</v>
      </c>
      <c r="O20" s="3">
        <v>20316.62905960199</v>
      </c>
      <c r="P20" s="3">
        <v>21106.52951174396</v>
      </c>
      <c r="Q20" s="3">
        <v>21757.7452734342</v>
      </c>
      <c r="R20" s="3">
        <v>22975.757994624</v>
      </c>
      <c r="S20" s="3">
        <v>23896.433053717079</v>
      </c>
      <c r="T20" s="3">
        <v>24348.481185228778</v>
      </c>
      <c r="U20" s="3">
        <v>25586.697731897311</v>
      </c>
      <c r="V20" s="3">
        <v>26386.600902603979</v>
      </c>
      <c r="W20" s="3">
        <v>26226.230315312219</v>
      </c>
      <c r="X20" s="3">
        <v>25300.751675485819</v>
      </c>
      <c r="Y20" s="3">
        <v>23997.19883940521</v>
      </c>
      <c r="Z20" s="3">
        <v>22306.95675747237</v>
      </c>
      <c r="AA20" s="3">
        <v>20903.583040797999</v>
      </c>
    </row>
    <row r="21" spans="1:27" ht="13.5" x14ac:dyDescent="0.25">
      <c r="A21" s="2" t="s">
        <v>38</v>
      </c>
      <c r="B21" s="16" t="s">
        <v>56</v>
      </c>
      <c r="C21" s="7">
        <v>18164.822816691511</v>
      </c>
      <c r="D21" s="7">
        <v>19004.829424859388</v>
      </c>
      <c r="E21" s="7">
        <v>19693.524287481629</v>
      </c>
      <c r="F21" s="7">
        <v>20159.1704053352</v>
      </c>
      <c r="G21" s="7">
        <v>20299.030644240811</v>
      </c>
      <c r="H21" s="7">
        <v>20045.816265066169</v>
      </c>
      <c r="I21" s="7">
        <v>20486.814092036449</v>
      </c>
      <c r="J21" s="7">
        <v>21021.304789977599</v>
      </c>
      <c r="K21" s="7">
        <v>21479.657760692109</v>
      </c>
      <c r="L21" s="7">
        <v>22251.909094297142</v>
      </c>
      <c r="M21" s="7">
        <v>23164.99015905942</v>
      </c>
      <c r="N21" s="7">
        <v>24139.743599263111</v>
      </c>
      <c r="O21" s="7">
        <v>25146.510433817672</v>
      </c>
      <c r="P21" s="7">
        <v>25776.5514269288</v>
      </c>
      <c r="Q21" s="7">
        <v>26095.388682449389</v>
      </c>
      <c r="R21" s="7">
        <v>26459.29990749959</v>
      </c>
      <c r="S21" s="7">
        <v>26881.897276840169</v>
      </c>
      <c r="T21" s="7">
        <v>27392.007417356472</v>
      </c>
      <c r="U21" s="7">
        <v>28075.130407240231</v>
      </c>
      <c r="V21" s="7">
        <v>28530.4866620578</v>
      </c>
      <c r="W21" s="7">
        <v>28330.45419970751</v>
      </c>
      <c r="X21" s="7">
        <v>27045.372339502312</v>
      </c>
      <c r="Y21" s="7">
        <v>26906.95657391633</v>
      </c>
      <c r="Z21" s="7">
        <v>26889.929270523178</v>
      </c>
      <c r="AA21" s="7">
        <v>26426.828536224079</v>
      </c>
    </row>
    <row r="22" spans="1:27" ht="13.5" x14ac:dyDescent="0.25">
      <c r="A22" s="2" t="s">
        <v>37</v>
      </c>
      <c r="B22" s="16" t="s">
        <v>56</v>
      </c>
      <c r="C22" s="7">
        <v>19325.672490821398</v>
      </c>
      <c r="D22" s="7">
        <v>19242.322309689269</v>
      </c>
      <c r="E22" s="7">
        <v>19090.75706636312</v>
      </c>
      <c r="F22" s="7">
        <v>18162.093672010309</v>
      </c>
      <c r="G22" s="7">
        <v>18140.778404970581</v>
      </c>
      <c r="H22" s="7">
        <v>19033.877532095641</v>
      </c>
      <c r="I22" s="7">
        <v>19698.801931517439</v>
      </c>
      <c r="J22" s="7">
        <v>20214.434228293529</v>
      </c>
      <c r="K22" s="7">
        <v>20574.959513980059</v>
      </c>
      <c r="L22" s="7">
        <v>20930.282435279329</v>
      </c>
      <c r="M22" s="7">
        <v>21057.758470339129</v>
      </c>
      <c r="N22" s="7">
        <v>22034.72661730153</v>
      </c>
      <c r="O22" s="7">
        <v>22432.235354700581</v>
      </c>
      <c r="P22" s="7">
        <v>23065.42814952592</v>
      </c>
      <c r="Q22" s="7">
        <v>23788.652282260198</v>
      </c>
      <c r="R22" s="7">
        <v>24296.032502600621</v>
      </c>
      <c r="S22" s="7">
        <v>24839.483764283381</v>
      </c>
      <c r="T22" s="7">
        <v>25387.192663644651</v>
      </c>
      <c r="U22" s="7">
        <v>25496.9474352545</v>
      </c>
      <c r="V22" s="7">
        <v>26129.28881291423</v>
      </c>
      <c r="W22" s="7">
        <v>25428.092931443149</v>
      </c>
      <c r="X22" s="7">
        <v>25506.781083355309</v>
      </c>
      <c r="Y22" s="7">
        <v>25259.788729560329</v>
      </c>
      <c r="Z22" s="7">
        <v>25615.487410827242</v>
      </c>
      <c r="AA22" s="7">
        <v>26263.071180501011</v>
      </c>
    </row>
    <row r="23" spans="1:27" ht="13.5" x14ac:dyDescent="0.25">
      <c r="A23" s="17" t="s">
        <v>40</v>
      </c>
      <c r="B23" s="16" t="s">
        <v>56</v>
      </c>
      <c r="C23" s="7">
        <v>21878.41964032457</v>
      </c>
      <c r="D23" s="7">
        <v>22314.442593875079</v>
      </c>
      <c r="E23" s="7">
        <v>22425.075937257199</v>
      </c>
      <c r="F23" s="7">
        <v>22057.786042837539</v>
      </c>
      <c r="G23" s="7">
        <v>22286.725487766711</v>
      </c>
      <c r="H23" s="7">
        <v>23013.087700604941</v>
      </c>
      <c r="I23" s="7">
        <v>24091.24165105919</v>
      </c>
      <c r="J23" s="7">
        <v>24872.41264927583</v>
      </c>
      <c r="K23" s="7">
        <v>25679.27103136796</v>
      </c>
      <c r="L23" s="7">
        <v>26727.50146598522</v>
      </c>
      <c r="M23" s="7">
        <v>27604.665883711488</v>
      </c>
      <c r="N23" s="7">
        <v>28314.587947653239</v>
      </c>
      <c r="O23" s="7">
        <v>29448.380291120578</v>
      </c>
      <c r="P23" s="7">
        <v>29976.23814715568</v>
      </c>
      <c r="Q23" s="7">
        <v>30557.76263962697</v>
      </c>
      <c r="R23" s="7">
        <v>31640.184479785541</v>
      </c>
      <c r="S23" s="7">
        <v>32485.97896494556</v>
      </c>
      <c r="T23" s="7">
        <v>33318.025875932508</v>
      </c>
      <c r="U23" s="7">
        <v>34038.718315609112</v>
      </c>
      <c r="V23" s="7">
        <v>34973.245596863737</v>
      </c>
      <c r="W23" s="7">
        <v>34471.256406710701</v>
      </c>
      <c r="X23" s="7">
        <v>32480.519617879621</v>
      </c>
      <c r="Y23" s="7">
        <v>32770.359708910953</v>
      </c>
      <c r="Z23" s="7">
        <v>32886.691816029183</v>
      </c>
      <c r="AA23" s="7">
        <v>32662.73069411514</v>
      </c>
    </row>
    <row r="24" spans="1:27" ht="13.5" x14ac:dyDescent="0.25">
      <c r="A24" s="2" t="s">
        <v>30</v>
      </c>
      <c r="B24" s="16" t="s">
        <v>56</v>
      </c>
      <c r="C24" s="7">
        <v>22088.94367981976</v>
      </c>
      <c r="D24" s="7">
        <v>23126.880383874901</v>
      </c>
      <c r="E24" s="7">
        <v>23141.17502654796</v>
      </c>
      <c r="F24" s="7">
        <v>21634.276375221889</v>
      </c>
      <c r="G24" s="7">
        <v>20763.126371583068</v>
      </c>
      <c r="H24" s="7">
        <v>20495.614777161281</v>
      </c>
      <c r="I24" s="7">
        <v>21153.034240553581</v>
      </c>
      <c r="J24" s="7">
        <v>21907.257766995899</v>
      </c>
      <c r="K24" s="7">
        <v>22614.843608110579</v>
      </c>
      <c r="L24" s="7">
        <v>23947.243380655658</v>
      </c>
      <c r="M24" s="7">
        <v>25085.175352386588</v>
      </c>
      <c r="N24" s="7">
        <v>26005.044050553279</v>
      </c>
      <c r="O24" s="7">
        <v>27332.869651533179</v>
      </c>
      <c r="P24" s="7">
        <v>27893.495562372678</v>
      </c>
      <c r="Q24" s="7">
        <v>28336.278623767768</v>
      </c>
      <c r="R24" s="7">
        <v>28837.768297481729</v>
      </c>
      <c r="S24" s="7">
        <v>29939.990380398609</v>
      </c>
      <c r="T24" s="7">
        <v>30707.922466548469</v>
      </c>
      <c r="U24" s="7">
        <v>31939.341961411679</v>
      </c>
      <c r="V24" s="7">
        <v>33500.883097164777</v>
      </c>
      <c r="W24" s="7">
        <v>33443.041585588158</v>
      </c>
      <c r="X24" s="7">
        <v>30441.375977184951</v>
      </c>
      <c r="Y24" s="7">
        <v>31321.396647019312</v>
      </c>
      <c r="Z24" s="7">
        <v>32032.113213090419</v>
      </c>
      <c r="AA24" s="7">
        <v>31618.23392169868</v>
      </c>
    </row>
    <row r="25" spans="1:27" ht="13.5" x14ac:dyDescent="0.25">
      <c r="A25" s="2" t="s">
        <v>34</v>
      </c>
      <c r="B25" s="16" t="s">
        <v>56</v>
      </c>
      <c r="C25" s="7">
        <v>22541.97644499116</v>
      </c>
      <c r="D25" s="7">
        <v>23288.30730234618</v>
      </c>
      <c r="E25" s="7">
        <v>23730.91225194751</v>
      </c>
      <c r="F25" s="7">
        <v>24072.105697248811</v>
      </c>
      <c r="G25" s="7">
        <v>24263.70234603202</v>
      </c>
      <c r="H25" s="7">
        <v>24042.091659993439</v>
      </c>
      <c r="I25" s="7">
        <v>24554.230946454889</v>
      </c>
      <c r="J25" s="7">
        <v>25262.671522577049</v>
      </c>
      <c r="K25" s="7">
        <v>25542.133832454499</v>
      </c>
      <c r="L25" s="7">
        <v>26004.98686064229</v>
      </c>
      <c r="M25" s="7">
        <v>26374.025449884921</v>
      </c>
      <c r="N25" s="7">
        <v>26752.22399019956</v>
      </c>
      <c r="O25" s="7">
        <v>27717.078120620248</v>
      </c>
      <c r="P25" s="7">
        <v>28215.95127284712</v>
      </c>
      <c r="Q25" s="7">
        <v>28253.97036175193</v>
      </c>
      <c r="R25" s="7">
        <v>28021.52049468545</v>
      </c>
      <c r="S25" s="7">
        <v>28226.879509586761</v>
      </c>
      <c r="T25" s="7">
        <v>28279.891277037081</v>
      </c>
      <c r="U25" s="7">
        <v>28737.723711419731</v>
      </c>
      <c r="V25" s="7">
        <v>29007.904103159799</v>
      </c>
      <c r="W25" s="7">
        <v>28453.552112559009</v>
      </c>
      <c r="X25" s="7">
        <v>26729.150046474111</v>
      </c>
      <c r="Y25" s="7">
        <v>27059.088822952272</v>
      </c>
      <c r="Z25" s="7">
        <v>27080.63206574065</v>
      </c>
      <c r="AA25" s="7">
        <v>26315.88889626641</v>
      </c>
    </row>
    <row r="26" spans="1:27" s="21" customFormat="1" ht="13.5" x14ac:dyDescent="0.25">
      <c r="A26" s="18" t="s">
        <v>31</v>
      </c>
      <c r="B26" s="19" t="s">
        <v>56</v>
      </c>
      <c r="C26" s="20">
        <v>23006.218891545632</v>
      </c>
      <c r="D26" s="20">
        <v>23830.532508902201</v>
      </c>
      <c r="E26" s="20">
        <v>24324.419488470008</v>
      </c>
      <c r="F26" s="20">
        <v>24456.335455849839</v>
      </c>
      <c r="G26" s="20">
        <v>24696.91912004288</v>
      </c>
      <c r="H26" s="20">
        <v>24428.332492239919</v>
      </c>
      <c r="I26" s="20">
        <v>24886.883532799729</v>
      </c>
      <c r="J26" s="20">
        <v>25307.152839786489</v>
      </c>
      <c r="K26" s="20">
        <v>25489.2154398608</v>
      </c>
      <c r="L26" s="20">
        <v>25956.14239261697</v>
      </c>
      <c r="M26" s="20">
        <v>26736.541887052419</v>
      </c>
      <c r="N26" s="20">
        <v>27477.325244087158</v>
      </c>
      <c r="O26" s="20">
        <v>28296.468064939469</v>
      </c>
      <c r="P26" s="20">
        <v>28609.324424414441</v>
      </c>
      <c r="Q26" s="20">
        <v>28668.213672368362</v>
      </c>
      <c r="R26" s="20">
        <v>28724.191787739372</v>
      </c>
      <c r="S26" s="20">
        <v>29241.486099333739</v>
      </c>
      <c r="T26" s="20">
        <v>29554.470408791989</v>
      </c>
      <c r="U26" s="20">
        <v>30075.69771586244</v>
      </c>
      <c r="V26" s="20">
        <v>30575.913489703849</v>
      </c>
      <c r="W26" s="20">
        <v>30383.610796688768</v>
      </c>
      <c r="X26" s="20">
        <v>29278.798281594802</v>
      </c>
      <c r="Y26" s="20">
        <v>29635.743520029559</v>
      </c>
      <c r="Z26" s="20">
        <v>30081.346942052081</v>
      </c>
      <c r="AA26" s="20">
        <v>29939.00205765789</v>
      </c>
    </row>
    <row r="27" spans="1:27" ht="13.5" x14ac:dyDescent="0.25">
      <c r="A27" s="2" t="s">
        <v>27</v>
      </c>
      <c r="B27" s="16" t="s">
        <v>56</v>
      </c>
      <c r="C27" s="7">
        <v>23667.686667883088</v>
      </c>
      <c r="D27" s="7">
        <v>24400.066519652471</v>
      </c>
      <c r="E27" s="7">
        <v>25094.904932731999</v>
      </c>
      <c r="F27" s="7">
        <v>25457.86274519168</v>
      </c>
      <c r="G27" s="7">
        <v>25742.055605352889</v>
      </c>
      <c r="H27" s="7">
        <v>25395.86913847462</v>
      </c>
      <c r="I27" s="7">
        <v>26137.642264216851</v>
      </c>
      <c r="J27" s="7">
        <v>26705.523064043329</v>
      </c>
      <c r="K27" s="7">
        <v>27037.909567221752</v>
      </c>
      <c r="L27" s="7">
        <v>27978.936945178539</v>
      </c>
      <c r="M27" s="7">
        <v>28454.3525090236</v>
      </c>
      <c r="N27" s="7">
        <v>29403.99703948573</v>
      </c>
      <c r="O27" s="7">
        <v>30414.584217817599</v>
      </c>
      <c r="P27" s="7">
        <v>30555.844756366521</v>
      </c>
      <c r="Q27" s="7">
        <v>30824.387130261439</v>
      </c>
      <c r="R27" s="7">
        <v>30944.278248738668</v>
      </c>
      <c r="S27" s="7">
        <v>31822.506202910849</v>
      </c>
      <c r="T27" s="7">
        <v>32203.540583883751</v>
      </c>
      <c r="U27" s="7">
        <v>32845.88133051875</v>
      </c>
      <c r="V27" s="7">
        <v>33541.567062277587</v>
      </c>
      <c r="W27" s="7">
        <v>33603.105415919279</v>
      </c>
      <c r="X27" s="7">
        <v>32410.78161380679</v>
      </c>
      <c r="Y27" s="7">
        <v>32880.339837434884</v>
      </c>
      <c r="Z27" s="7">
        <v>33172.456347639149</v>
      </c>
      <c r="AA27" s="7">
        <v>32899.50802747003</v>
      </c>
    </row>
    <row r="28" spans="1:27" ht="13.5" x14ac:dyDescent="0.25">
      <c r="A28" s="2" t="s">
        <v>26</v>
      </c>
      <c r="B28" s="16" t="s">
        <v>56</v>
      </c>
      <c r="C28" s="3">
        <v>23752.191021635121</v>
      </c>
      <c r="D28" s="3">
        <v>24564.543345268608</v>
      </c>
      <c r="E28" s="3">
        <v>25437.45279276992</v>
      </c>
      <c r="F28" s="3">
        <v>26051.5093660809</v>
      </c>
      <c r="G28" s="3">
        <v>26305.796156881541</v>
      </c>
      <c r="H28" s="3">
        <v>26227.209828021008</v>
      </c>
      <c r="I28" s="3">
        <v>26754.048573510259</v>
      </c>
      <c r="J28" s="3">
        <v>27425.819410880838</v>
      </c>
      <c r="K28" s="3">
        <v>28064.402150770758</v>
      </c>
      <c r="L28" s="3">
        <v>28679.86310802634</v>
      </c>
      <c r="M28" s="3">
        <v>29732.90824492199</v>
      </c>
      <c r="N28" s="3">
        <v>30725.35929855939</v>
      </c>
      <c r="O28" s="3">
        <v>31775.733174672201</v>
      </c>
      <c r="P28" s="3">
        <v>31925.733411956109</v>
      </c>
      <c r="Q28" s="3">
        <v>32306.477114067071</v>
      </c>
      <c r="R28" s="3">
        <v>32441.22527095148</v>
      </c>
      <c r="S28" s="3">
        <v>33072.750379450626</v>
      </c>
      <c r="T28" s="3">
        <v>33636.815769999892</v>
      </c>
      <c r="U28" s="3">
        <v>34691.249732106153</v>
      </c>
      <c r="V28" s="3">
        <v>35858.743305018848</v>
      </c>
      <c r="W28" s="3">
        <v>36258.582187157939</v>
      </c>
      <c r="X28" s="3">
        <v>34789.446961668087</v>
      </c>
      <c r="Y28" s="3">
        <v>35321.994190612742</v>
      </c>
      <c r="Z28" s="3">
        <v>36204.225812524637</v>
      </c>
      <c r="AA28" s="3">
        <v>36355.659077603079</v>
      </c>
    </row>
    <row r="29" spans="1:27" ht="13.5" x14ac:dyDescent="0.25">
      <c r="A29" s="2" t="s">
        <v>35</v>
      </c>
      <c r="B29" s="16" t="s">
        <v>56</v>
      </c>
      <c r="C29" s="3">
        <v>23996.092471866508</v>
      </c>
      <c r="D29" s="3">
        <v>25190.315836583079</v>
      </c>
      <c r="E29" s="3">
        <v>26506.672578232599</v>
      </c>
      <c r="F29" s="3">
        <v>27279.706622491951</v>
      </c>
      <c r="G29" s="3">
        <v>27400.24747138473</v>
      </c>
      <c r="H29" s="3">
        <v>27365.615604743311</v>
      </c>
      <c r="I29" s="3">
        <v>27529.88518897834</v>
      </c>
      <c r="J29" s="3">
        <v>27996.44329511789</v>
      </c>
      <c r="K29" s="3">
        <v>28661.20185587684</v>
      </c>
      <c r="L29" s="3">
        <v>29049.746260761869</v>
      </c>
      <c r="M29" s="3">
        <v>28396.932914136542</v>
      </c>
      <c r="N29" s="3">
        <v>28296.69815624793</v>
      </c>
      <c r="O29" s="3">
        <v>28876.48592009646</v>
      </c>
      <c r="P29" s="3">
        <v>28931.910697146868</v>
      </c>
      <c r="Q29" s="3">
        <v>28954.64537582927</v>
      </c>
      <c r="R29" s="3">
        <v>29388.584889279049</v>
      </c>
      <c r="S29" s="3">
        <v>30059.054777509489</v>
      </c>
      <c r="T29" s="3">
        <v>30445.63715483035</v>
      </c>
      <c r="U29" s="3">
        <v>30940.708859160619</v>
      </c>
      <c r="V29" s="3">
        <v>31584.151085758829</v>
      </c>
      <c r="W29" s="3">
        <v>31239.04903501043</v>
      </c>
      <c r="X29" s="3">
        <v>29515.240199278662</v>
      </c>
      <c r="Y29" s="3">
        <v>30886.151081997599</v>
      </c>
      <c r="Z29" s="3">
        <v>30760.93294301811</v>
      </c>
      <c r="AA29" s="3">
        <v>31432.6501653827</v>
      </c>
    </row>
    <row r="30" spans="1:27" ht="13.5" x14ac:dyDescent="0.25">
      <c r="A30" s="2" t="s">
        <v>32</v>
      </c>
      <c r="B30" s="16" t="s">
        <v>56</v>
      </c>
      <c r="C30" s="7">
        <v>24066.042923301571</v>
      </c>
      <c r="D30" s="7">
        <v>24825.183432740949</v>
      </c>
      <c r="E30" s="7">
        <v>25903.560929014278</v>
      </c>
      <c r="F30" s="7">
        <v>27015.732786696732</v>
      </c>
      <c r="G30" s="7">
        <v>27323.856969491881</v>
      </c>
      <c r="H30" s="7">
        <v>26855.1146400039</v>
      </c>
      <c r="I30" s="7">
        <v>27436.777477587231</v>
      </c>
      <c r="J30" s="7">
        <v>27815.246655542291</v>
      </c>
      <c r="K30" s="7">
        <v>27954.757724569168</v>
      </c>
      <c r="L30" s="7">
        <v>28386.337902639971</v>
      </c>
      <c r="M30" s="7">
        <v>28922.955940681099</v>
      </c>
      <c r="N30" s="7">
        <v>29443.30901446224</v>
      </c>
      <c r="O30" s="7">
        <v>30306.29326477231</v>
      </c>
      <c r="P30" s="7">
        <v>30708.45023000447</v>
      </c>
      <c r="Q30" s="7">
        <v>30658.69391714433</v>
      </c>
      <c r="R30" s="7">
        <v>30529.52255776419</v>
      </c>
      <c r="S30" s="7">
        <v>30891.123396010749</v>
      </c>
      <c r="T30" s="7">
        <v>31116.57636419166</v>
      </c>
      <c r="U30" s="7">
        <v>32306.282390412041</v>
      </c>
      <c r="V30" s="7">
        <v>33404.161842449663</v>
      </c>
      <c r="W30" s="7">
        <v>33824.79462912419</v>
      </c>
      <c r="X30" s="7">
        <v>32180.34909758842</v>
      </c>
      <c r="Y30" s="7">
        <v>33519.884209558521</v>
      </c>
      <c r="Z30" s="7">
        <v>34627.895659010726</v>
      </c>
      <c r="AA30" s="7">
        <v>34807.62551098421</v>
      </c>
    </row>
    <row r="31" spans="1:27" ht="13.5" x14ac:dyDescent="0.25">
      <c r="A31" s="2" t="s">
        <v>39</v>
      </c>
      <c r="B31" s="16" t="s">
        <v>56</v>
      </c>
      <c r="C31" s="3">
        <v>24096.17849814998</v>
      </c>
      <c r="D31" s="3">
        <v>24569.872855540299</v>
      </c>
      <c r="E31" s="3">
        <v>24564.40291326091</v>
      </c>
      <c r="F31" s="3">
        <v>24119.45571809803</v>
      </c>
      <c r="G31" s="3">
        <v>23699.741748949022</v>
      </c>
      <c r="H31" s="3">
        <v>23074.432725327479</v>
      </c>
      <c r="I31" s="3">
        <v>23830.863535090211</v>
      </c>
      <c r="J31" s="3">
        <v>24640.369979225819</v>
      </c>
      <c r="K31" s="3">
        <v>24997.97832020482</v>
      </c>
      <c r="L31" s="3">
        <v>25660.515831366589</v>
      </c>
      <c r="M31" s="3">
        <v>26724.423010678929</v>
      </c>
      <c r="N31" s="3">
        <v>27947.63480859937</v>
      </c>
      <c r="O31" s="3">
        <v>29145.852534733291</v>
      </c>
      <c r="P31" s="3">
        <v>29434.140209170269</v>
      </c>
      <c r="Q31" s="3">
        <v>30067.09718162326</v>
      </c>
      <c r="R31" s="3">
        <v>30656.024904629539</v>
      </c>
      <c r="S31" s="3">
        <v>31826.36283622152</v>
      </c>
      <c r="T31" s="3">
        <v>32701.432742207791</v>
      </c>
      <c r="U31" s="3">
        <v>33915.124616267931</v>
      </c>
      <c r="V31" s="3">
        <v>34782.52810318218</v>
      </c>
      <c r="W31" s="3">
        <v>34299.212017879443</v>
      </c>
      <c r="X31" s="3">
        <v>32297.995366350198</v>
      </c>
      <c r="Y31" s="3">
        <v>34123.988457959204</v>
      </c>
      <c r="Z31" s="3">
        <v>34860.790674681019</v>
      </c>
      <c r="AA31" s="3">
        <v>34941.861438361433</v>
      </c>
    </row>
    <row r="32" spans="1:27" ht="13.5" x14ac:dyDescent="0.25">
      <c r="A32" s="2" t="s">
        <v>36</v>
      </c>
      <c r="B32" s="16" t="s">
        <v>56</v>
      </c>
      <c r="C32" s="3">
        <v>24466.5005983394</v>
      </c>
      <c r="D32" s="3">
        <v>25399.987351390049</v>
      </c>
      <c r="E32" s="3">
        <v>26283.68849174647</v>
      </c>
      <c r="F32" s="3">
        <v>26708.54482602065</v>
      </c>
      <c r="G32" s="3">
        <v>26960.239960018029</v>
      </c>
      <c r="H32" s="3">
        <v>27106.46942504129</v>
      </c>
      <c r="I32" s="3">
        <v>27743.993611538692</v>
      </c>
      <c r="J32" s="3">
        <v>28462.9099693795</v>
      </c>
      <c r="K32" s="3">
        <v>29307.52218603612</v>
      </c>
      <c r="L32" s="3">
        <v>30399.955534377808</v>
      </c>
      <c r="M32" s="3">
        <v>31401.125239079782</v>
      </c>
      <c r="N32" s="3">
        <v>32652.380678190209</v>
      </c>
      <c r="O32" s="3">
        <v>33698.183975550543</v>
      </c>
      <c r="P32" s="3">
        <v>34088.621240549437</v>
      </c>
      <c r="Q32" s="3">
        <v>33894.121984034842</v>
      </c>
      <c r="R32" s="3">
        <v>33849.355586206802</v>
      </c>
      <c r="S32" s="3">
        <v>34493.882644954727</v>
      </c>
      <c r="T32" s="3">
        <v>35111.416103586882</v>
      </c>
      <c r="U32" s="3">
        <v>36249.551655444331</v>
      </c>
      <c r="V32" s="3">
        <v>37584.989324248178</v>
      </c>
      <c r="W32" s="3">
        <v>38118.633990341194</v>
      </c>
      <c r="X32" s="3">
        <v>36530.189438649657</v>
      </c>
      <c r="Y32" s="3">
        <v>36895.730514023548</v>
      </c>
      <c r="Z32" s="3">
        <v>37064.682623831817</v>
      </c>
      <c r="AA32" s="3">
        <v>36473.30675897569</v>
      </c>
    </row>
    <row r="33" spans="1:27" ht="13.5" x14ac:dyDescent="0.25">
      <c r="A33" s="2" t="s">
        <v>25</v>
      </c>
      <c r="B33" s="16" t="s">
        <v>56</v>
      </c>
      <c r="C33" s="7">
        <v>24699.194258731852</v>
      </c>
      <c r="D33" s="7">
        <v>25207.269730047319</v>
      </c>
      <c r="E33" s="7">
        <v>24777.931504300541</v>
      </c>
      <c r="F33" s="7">
        <v>24575.946969039709</v>
      </c>
      <c r="G33" s="7">
        <v>25304.007577019591</v>
      </c>
      <c r="H33" s="7">
        <v>26068.306801625258</v>
      </c>
      <c r="I33" s="7">
        <v>26819.00844448118</v>
      </c>
      <c r="J33" s="7">
        <v>27515.277636733161</v>
      </c>
      <c r="K33" s="7">
        <v>28240.20733959971</v>
      </c>
      <c r="L33" s="7">
        <v>29218.00578905785</v>
      </c>
      <c r="M33" s="7">
        <v>30330.97559826378</v>
      </c>
      <c r="N33" s="7">
        <v>31126.70229608543</v>
      </c>
      <c r="O33" s="7">
        <v>31332.266915722019</v>
      </c>
      <c r="P33" s="7">
        <v>32122.690496472169</v>
      </c>
      <c r="Q33" s="7">
        <v>32737.48748140809</v>
      </c>
      <c r="R33" s="7">
        <v>33684.614119899801</v>
      </c>
      <c r="S33" s="7">
        <v>34345.680540831439</v>
      </c>
      <c r="T33" s="7">
        <v>34887.703194603797</v>
      </c>
      <c r="U33" s="7">
        <v>35637.433526350484</v>
      </c>
      <c r="V33" s="7">
        <v>36302.94684994944</v>
      </c>
      <c r="W33" s="7">
        <v>36107.674379440483</v>
      </c>
      <c r="X33" s="7">
        <v>36194.195312159158</v>
      </c>
      <c r="Y33" s="7">
        <v>36582.123114765498</v>
      </c>
      <c r="Z33" s="7">
        <v>37257.318932877388</v>
      </c>
      <c r="AA33" s="7">
        <v>38015.617385778532</v>
      </c>
    </row>
    <row r="34" spans="1:27" ht="13.5" x14ac:dyDescent="0.25">
      <c r="A34" s="2" t="s">
        <v>29</v>
      </c>
      <c r="B34" s="16" t="s">
        <v>56</v>
      </c>
      <c r="C34" s="7">
        <v>24950.126255860348</v>
      </c>
      <c r="D34" s="7">
        <v>25083.286570558372</v>
      </c>
      <c r="E34" s="7">
        <v>25446.81858107484</v>
      </c>
      <c r="F34" s="7">
        <v>25747.68023229792</v>
      </c>
      <c r="G34" s="7">
        <v>26129.375263119309</v>
      </c>
      <c r="H34" s="7">
        <v>26015.403668594619</v>
      </c>
      <c r="I34" s="7">
        <v>27363.21169230466</v>
      </c>
      <c r="J34" s="7">
        <v>28072.5259557848</v>
      </c>
      <c r="K34" s="7">
        <v>28692.69676995269</v>
      </c>
      <c r="L34" s="7">
        <v>29481.55678377139</v>
      </c>
      <c r="M34" s="7">
        <v>30016.261562269741</v>
      </c>
      <c r="N34" s="7">
        <v>30680.67379787517</v>
      </c>
      <c r="O34" s="7">
        <v>31662.132228658469</v>
      </c>
      <c r="P34" s="7">
        <v>31772.20819586208</v>
      </c>
      <c r="Q34" s="7">
        <v>31807.405209174129</v>
      </c>
      <c r="R34" s="7">
        <v>31846.558197300252</v>
      </c>
      <c r="S34" s="7">
        <v>32499.52552466809</v>
      </c>
      <c r="T34" s="7">
        <v>33195.883438312143</v>
      </c>
      <c r="U34" s="7">
        <v>34209.156832907378</v>
      </c>
      <c r="V34" s="7">
        <v>34604.391384056813</v>
      </c>
      <c r="W34" s="7">
        <v>34133.096639349271</v>
      </c>
      <c r="X34" s="7">
        <v>32024.07643688313</v>
      </c>
      <c r="Y34" s="7">
        <v>32327.700942128919</v>
      </c>
      <c r="Z34" s="7">
        <v>32539.07932042508</v>
      </c>
      <c r="AA34" s="7">
        <v>32300.551122650239</v>
      </c>
    </row>
    <row r="35" spans="1:27" ht="13.5" x14ac:dyDescent="0.25">
      <c r="A35" s="2" t="s">
        <v>28</v>
      </c>
      <c r="B35" s="16" t="s">
        <v>56</v>
      </c>
      <c r="C35" s="3">
        <v>27180.178602086329</v>
      </c>
      <c r="D35" s="3">
        <v>27396.16078497014</v>
      </c>
      <c r="E35" s="3">
        <v>27038.30779836078</v>
      </c>
      <c r="F35" s="3">
        <v>26145.666616349208</v>
      </c>
      <c r="G35" s="3">
        <v>26064.143448713599</v>
      </c>
      <c r="H35" s="3">
        <v>26382.144192334479</v>
      </c>
      <c r="I35" s="3">
        <v>27348.415737143659</v>
      </c>
      <c r="J35" s="3">
        <v>27827.03597715461</v>
      </c>
      <c r="K35" s="3">
        <v>27983.451503398501</v>
      </c>
      <c r="L35" s="3">
        <v>28877.595811658641</v>
      </c>
      <c r="M35" s="3">
        <v>29812.390469779639</v>
      </c>
      <c r="N35" s="3">
        <v>31206.844945296929</v>
      </c>
      <c r="O35" s="3">
        <v>32535.576128444209</v>
      </c>
      <c r="P35" s="3">
        <v>32760.125294591391</v>
      </c>
      <c r="Q35" s="3">
        <v>33358.33210575406</v>
      </c>
      <c r="R35" s="3">
        <v>33678.604506308642</v>
      </c>
      <c r="S35" s="3">
        <v>34402.082824856167</v>
      </c>
      <c r="T35" s="3">
        <v>35105.989286517673</v>
      </c>
      <c r="U35" s="3">
        <v>35730.416473825033</v>
      </c>
      <c r="V35" s="3">
        <v>36124.313151183887</v>
      </c>
      <c r="W35" s="3">
        <v>35948.056989137338</v>
      </c>
      <c r="X35" s="3">
        <v>34526.903332864262</v>
      </c>
      <c r="Y35" s="3">
        <v>35222.882055888658</v>
      </c>
      <c r="Z35" s="3">
        <v>35739.913850785808</v>
      </c>
      <c r="AA35" s="3">
        <v>35937.779664667272</v>
      </c>
    </row>
    <row r="36" spans="1:27" ht="13.5" hidden="1" x14ac:dyDescent="0.25">
      <c r="A36" s="2" t="s">
        <v>65</v>
      </c>
      <c r="B36" s="16" t="s">
        <v>56</v>
      </c>
      <c r="C36" s="3">
        <v>31679.909575296781</v>
      </c>
      <c r="D36" s="3">
        <v>31859.669503792418</v>
      </c>
      <c r="E36" s="3">
        <v>32366.348291014048</v>
      </c>
      <c r="F36" s="3">
        <v>33207.039562263941</v>
      </c>
      <c r="G36" s="3">
        <v>34184.477488116303</v>
      </c>
      <c r="H36" s="3">
        <v>34925.192548071878</v>
      </c>
      <c r="I36" s="3">
        <v>36477.922192211787</v>
      </c>
      <c r="J36" s="3">
        <v>37821.876956543012</v>
      </c>
      <c r="K36" s="3">
        <v>39542.017874987469</v>
      </c>
      <c r="L36" s="3">
        <v>41447.313034934297</v>
      </c>
      <c r="M36" s="3">
        <v>42299.990210953423</v>
      </c>
      <c r="N36" s="3">
        <v>42866.709617100089</v>
      </c>
      <c r="O36" s="3">
        <v>43975.601512096553</v>
      </c>
      <c r="P36" s="3">
        <v>44632.096855002543</v>
      </c>
      <c r="Q36" s="3">
        <v>45043.015560692751</v>
      </c>
      <c r="R36" s="3">
        <v>45225.773939917119</v>
      </c>
      <c r="S36" s="3">
        <v>46750.910399297871</v>
      </c>
      <c r="T36" s="3">
        <v>47639.582620076217</v>
      </c>
      <c r="U36" s="3">
        <v>48326.934617877203</v>
      </c>
      <c r="V36" s="3">
        <v>49134.68606578809</v>
      </c>
      <c r="W36" s="3">
        <v>48518.363391633691</v>
      </c>
      <c r="X36" s="3">
        <v>47151.690641160341</v>
      </c>
      <c r="Y36" s="3">
        <v>46776.314097641633</v>
      </c>
      <c r="Z36" s="3">
        <v>46734.191057998833</v>
      </c>
      <c r="AA36" s="3">
        <v>47545.330248528742</v>
      </c>
    </row>
    <row r="37" spans="1:27" ht="13.5" hidden="1" x14ac:dyDescent="0.25">
      <c r="A37" s="2" t="s">
        <v>66</v>
      </c>
      <c r="B37" s="16" t="s">
        <v>56</v>
      </c>
      <c r="C37" s="3">
        <v>31777.247355399999</v>
      </c>
      <c r="D37" s="3">
        <v>32637.149165167109</v>
      </c>
      <c r="E37" s="3">
        <v>32891.860001527151</v>
      </c>
      <c r="F37" s="3">
        <v>32433.79104787458</v>
      </c>
      <c r="G37" s="3">
        <v>33143.463237463242</v>
      </c>
      <c r="H37" s="3">
        <v>33613.667980167993</v>
      </c>
      <c r="I37" s="3">
        <v>34549.294069255498</v>
      </c>
      <c r="J37" s="3">
        <v>35071.491294559717</v>
      </c>
      <c r="K37" s="3">
        <v>35980.846676800982</v>
      </c>
      <c r="L37" s="3">
        <v>37148.649683431067</v>
      </c>
      <c r="M37" s="3">
        <v>38352.63851311992</v>
      </c>
      <c r="N37" s="3">
        <v>39754.48770236269</v>
      </c>
      <c r="O37" s="3">
        <v>40930.851646174058</v>
      </c>
      <c r="P37" s="3">
        <v>40909.6093342971</v>
      </c>
      <c r="Q37" s="3">
        <v>41241.506224655313</v>
      </c>
      <c r="R37" s="3">
        <v>42002.91682811916</v>
      </c>
      <c r="S37" s="3">
        <v>43206.320081065271</v>
      </c>
      <c r="T37" s="3">
        <v>44242.262485937157</v>
      </c>
      <c r="U37" s="3">
        <v>44992.590634386943</v>
      </c>
      <c r="V37" s="3">
        <v>45361.035954093022</v>
      </c>
      <c r="W37" s="3">
        <v>44806.491057245818</v>
      </c>
      <c r="X37" s="3">
        <v>43168.528467620949</v>
      </c>
      <c r="Y37" s="3">
        <v>43888.630344482473</v>
      </c>
      <c r="Z37" s="3">
        <v>44375.579823860462</v>
      </c>
      <c r="AA37" s="3">
        <v>45283.394633550037</v>
      </c>
    </row>
    <row r="38" spans="1:27" ht="13.5" hidden="1" x14ac:dyDescent="0.25">
      <c r="A38" s="2" t="s">
        <v>67</v>
      </c>
      <c r="B38" s="16" t="s">
        <v>56</v>
      </c>
      <c r="C38" s="7">
        <v>32030.487949351878</v>
      </c>
      <c r="D38" s="7">
        <v>33161.64585149091</v>
      </c>
      <c r="E38" s="7">
        <v>34009.729480678478</v>
      </c>
      <c r="F38" s="7">
        <v>33287.771248701407</v>
      </c>
      <c r="G38" s="7">
        <v>32971.266701551518</v>
      </c>
      <c r="H38" s="7">
        <v>32714.104692023011</v>
      </c>
      <c r="I38" s="7">
        <v>32903.538834008381</v>
      </c>
      <c r="J38" s="7">
        <v>32855.871613730531</v>
      </c>
      <c r="K38" s="7">
        <v>32901.286153837857</v>
      </c>
      <c r="L38" s="7">
        <v>33535.788437393821</v>
      </c>
      <c r="M38" s="7">
        <v>34363.279079042688</v>
      </c>
      <c r="N38" s="7">
        <v>34673.591199944007</v>
      </c>
      <c r="O38" s="7">
        <v>35735.583021381593</v>
      </c>
      <c r="P38" s="7">
        <v>35801.545098188639</v>
      </c>
      <c r="Q38" s="7">
        <v>35585.738655649599</v>
      </c>
      <c r="R38" s="7">
        <v>35294.895474885641</v>
      </c>
      <c r="S38" s="7">
        <v>35911.506878062093</v>
      </c>
      <c r="T38" s="7">
        <v>36647.530102856239</v>
      </c>
      <c r="U38" s="7">
        <v>37738.865627765772</v>
      </c>
      <c r="V38" s="7">
        <v>38876.462458991853</v>
      </c>
      <c r="W38" s="7">
        <v>39241.909197326073</v>
      </c>
      <c r="X38" s="7">
        <v>38037.895304180412</v>
      </c>
      <c r="Y38" s="7">
        <v>39235.830938037492</v>
      </c>
      <c r="Z38" s="7">
        <v>39515.891860531352</v>
      </c>
      <c r="AA38" s="7">
        <v>39626.283820385623</v>
      </c>
    </row>
    <row r="39" spans="1:27" ht="13.5" hidden="1" x14ac:dyDescent="0.25">
      <c r="A39" s="2" t="s">
        <v>68</v>
      </c>
      <c r="B39" s="16" t="s">
        <v>56</v>
      </c>
      <c r="C39" s="3">
        <v>37716.423850494262</v>
      </c>
      <c r="D39" s="3">
        <v>41006.118238867391</v>
      </c>
      <c r="E39" s="3">
        <v>42701.345301737529</v>
      </c>
      <c r="F39" s="3">
        <v>45769.329804956389</v>
      </c>
      <c r="G39" s="3">
        <v>45972.734565646002</v>
      </c>
      <c r="H39" s="3">
        <v>47229.862773290901</v>
      </c>
      <c r="I39" s="3">
        <v>48330.169621291432</v>
      </c>
      <c r="J39" s="3">
        <v>48339.991986288907</v>
      </c>
      <c r="K39" s="3">
        <v>48480.468988990593</v>
      </c>
      <c r="L39" s="3">
        <v>50710.716120730132</v>
      </c>
      <c r="M39" s="3">
        <v>53316.676246818213</v>
      </c>
      <c r="N39" s="3">
        <v>56988.563932789679</v>
      </c>
      <c r="O39" s="3">
        <v>60993.374501814003</v>
      </c>
      <c r="P39" s="3">
        <v>61835.746657693322</v>
      </c>
      <c r="Q39" s="3">
        <v>63687.553901857951</v>
      </c>
      <c r="R39" s="3">
        <v>63932.290949029273</v>
      </c>
      <c r="S39" s="3">
        <v>65824.222909937031</v>
      </c>
      <c r="T39" s="3">
        <v>68210.829267294481</v>
      </c>
      <c r="U39" s="3">
        <v>70487.924727125792</v>
      </c>
      <c r="V39" s="3">
        <v>73912.588088545861</v>
      </c>
      <c r="W39" s="3">
        <v>72094.822864603659</v>
      </c>
      <c r="X39" s="3">
        <v>66859.058397589863</v>
      </c>
      <c r="Y39" s="3">
        <v>67669.445902746607</v>
      </c>
      <c r="Z39" s="3">
        <v>67378.628668680423</v>
      </c>
      <c r="AA39" s="3">
        <v>65728.999083465926</v>
      </c>
    </row>
    <row r="40" spans="1:27" ht="13.5" hidden="1" x14ac:dyDescent="0.25">
      <c r="A40" s="2" t="s">
        <v>69</v>
      </c>
      <c r="B40" s="16" t="s">
        <v>56</v>
      </c>
      <c r="C40" s="3" t="s">
        <v>58</v>
      </c>
      <c r="D40" s="3" t="s">
        <v>58</v>
      </c>
      <c r="E40" s="3">
        <v>16314.579851679789</v>
      </c>
      <c r="F40" s="3">
        <v>14495.266435858181</v>
      </c>
      <c r="G40" s="3">
        <v>14409.08719139568</v>
      </c>
      <c r="H40" s="3">
        <v>14400.14259059496</v>
      </c>
      <c r="I40" s="3">
        <v>14811.12302710991</v>
      </c>
      <c r="J40" s="3">
        <v>15740.811284957361</v>
      </c>
      <c r="K40" s="3">
        <v>16479.96976397507</v>
      </c>
      <c r="L40" s="3">
        <v>16358.045237961271</v>
      </c>
      <c r="M40" s="3">
        <v>16333.2338719696</v>
      </c>
      <c r="N40" s="3">
        <v>16627.153574198939</v>
      </c>
      <c r="O40" s="3">
        <v>17340.44554893524</v>
      </c>
      <c r="P40" s="3">
        <v>17962.014112815301</v>
      </c>
      <c r="Q40" s="3">
        <v>18390.193509719709</v>
      </c>
      <c r="R40" s="3">
        <v>19081.159794554249</v>
      </c>
      <c r="S40" s="3">
        <v>19975.77806763586</v>
      </c>
      <c r="T40" s="3">
        <v>21268.020991102461</v>
      </c>
      <c r="U40" s="3">
        <v>22688.94497248132</v>
      </c>
      <c r="V40" s="3">
        <v>23859.94030492166</v>
      </c>
      <c r="W40" s="3">
        <v>24346.984125009782</v>
      </c>
      <c r="X40" s="3">
        <v>23112.680096722808</v>
      </c>
      <c r="Y40" s="3">
        <v>23625.407417286689</v>
      </c>
      <c r="Z40" s="3">
        <v>24102.21360880107</v>
      </c>
      <c r="AA40" s="3">
        <v>23822.845376203652</v>
      </c>
    </row>
    <row r="41" spans="1:27" ht="13.5" hidden="1" x14ac:dyDescent="0.25">
      <c r="A41" s="2" t="s">
        <v>70</v>
      </c>
      <c r="B41" s="16" t="s">
        <v>56</v>
      </c>
      <c r="C41" s="3" t="s">
        <v>58</v>
      </c>
      <c r="D41" s="3" t="s">
        <v>58</v>
      </c>
      <c r="E41" s="3" t="s">
        <v>58</v>
      </c>
      <c r="F41" s="3" t="s">
        <v>58</v>
      </c>
      <c r="G41" s="3" t="s">
        <v>58</v>
      </c>
      <c r="H41" s="3">
        <v>7342.9238838919082</v>
      </c>
      <c r="I41" s="3">
        <v>7390.0440790646189</v>
      </c>
      <c r="J41" s="3">
        <v>7875.2192714915418</v>
      </c>
      <c r="K41" s="3">
        <v>8473.0528698965809</v>
      </c>
      <c r="L41" s="3">
        <v>9596.7662298131763</v>
      </c>
      <c r="M41" s="3">
        <v>10345.193037413999</v>
      </c>
      <c r="N41" s="3">
        <v>10421.110541302131</v>
      </c>
      <c r="O41" s="3">
        <v>11490.817568878319</v>
      </c>
      <c r="P41" s="3">
        <v>12258.192713201999</v>
      </c>
      <c r="Q41" s="3">
        <v>13118.040795915989</v>
      </c>
      <c r="R41" s="3">
        <v>14190.91895510133</v>
      </c>
      <c r="S41" s="3">
        <v>15145.756047380421</v>
      </c>
      <c r="T41" s="3">
        <v>16530.73110845434</v>
      </c>
      <c r="U41" s="3">
        <v>18237.792490513239</v>
      </c>
      <c r="V41" s="3">
        <v>19637.793940975669</v>
      </c>
      <c r="W41" s="3">
        <v>18843.615221648441</v>
      </c>
      <c r="X41" s="3">
        <v>16193.01659753762</v>
      </c>
      <c r="Y41" s="3">
        <v>16612.084014281369</v>
      </c>
      <c r="Z41" s="3">
        <v>18198.496504483512</v>
      </c>
      <c r="AA41" s="3">
        <v>18922.377917352329</v>
      </c>
    </row>
    <row r="42" spans="1:27" ht="13.5" hidden="1" x14ac:dyDescent="0.25">
      <c r="A42" s="2" t="s">
        <v>71</v>
      </c>
      <c r="B42" s="16" t="s">
        <v>56</v>
      </c>
      <c r="C42" s="7" t="s">
        <v>58</v>
      </c>
      <c r="D42" s="7" t="s">
        <v>58</v>
      </c>
      <c r="E42" s="7" t="s">
        <v>58</v>
      </c>
      <c r="F42" s="7">
        <v>11590.7583105925</v>
      </c>
      <c r="G42" s="7">
        <v>11259.53914567368</v>
      </c>
      <c r="H42" s="7">
        <v>11227.29682713591</v>
      </c>
      <c r="I42" s="7">
        <v>11595.35443536081</v>
      </c>
      <c r="J42" s="7">
        <v>11690.635824299899</v>
      </c>
      <c r="K42" s="7">
        <v>11729.57494172296</v>
      </c>
      <c r="L42" s="7">
        <v>12120.773505724521</v>
      </c>
      <c r="M42" s="7">
        <v>12643.894004369449</v>
      </c>
      <c r="N42" s="7">
        <v>13085.220520143221</v>
      </c>
      <c r="O42" s="7">
        <v>13673.574951166829</v>
      </c>
      <c r="P42" s="7">
        <v>14213.732322780539</v>
      </c>
      <c r="Q42" s="7">
        <v>14896.576477243219</v>
      </c>
      <c r="R42" s="7">
        <v>15514.53232460041</v>
      </c>
      <c r="S42" s="7">
        <v>16294.837580950651</v>
      </c>
      <c r="T42" s="7">
        <v>16974.559812255138</v>
      </c>
      <c r="U42" s="7">
        <v>17662.986615979149</v>
      </c>
      <c r="V42" s="7">
        <v>17709.897016985829</v>
      </c>
      <c r="W42" s="7">
        <v>17899.385945818151</v>
      </c>
      <c r="X42" s="7">
        <v>16713.93591020177</v>
      </c>
      <c r="Y42" s="7">
        <v>16928.316894440479</v>
      </c>
      <c r="Z42" s="7">
        <v>17243.025802682401</v>
      </c>
      <c r="AA42" s="7">
        <v>17043.808474169378</v>
      </c>
    </row>
    <row r="43" spans="1:27" ht="13.5" hidden="1" x14ac:dyDescent="0.25">
      <c r="A43" s="2" t="s">
        <v>72</v>
      </c>
      <c r="B43" s="16" t="s">
        <v>56</v>
      </c>
      <c r="C43" s="7" t="s">
        <v>58</v>
      </c>
      <c r="D43" s="7" t="s">
        <v>58</v>
      </c>
      <c r="E43" s="7" t="s">
        <v>58</v>
      </c>
      <c r="F43" s="7" t="s">
        <v>58</v>
      </c>
      <c r="G43" s="7" t="s">
        <v>58</v>
      </c>
      <c r="H43" s="7" t="s">
        <v>58</v>
      </c>
      <c r="I43" s="7" t="s">
        <v>58</v>
      </c>
      <c r="J43" s="7">
        <v>21611.475207615971</v>
      </c>
      <c r="K43" s="7">
        <v>23545.947337672798</v>
      </c>
      <c r="L43" s="7">
        <v>25952.99802238329</v>
      </c>
      <c r="M43" s="7">
        <v>27863.09928664154</v>
      </c>
      <c r="N43" s="7">
        <v>30585.85864171038</v>
      </c>
      <c r="O43" s="7">
        <v>33402.388824393063</v>
      </c>
      <c r="P43" s="7">
        <v>34526.952528111702</v>
      </c>
      <c r="Q43" s="7">
        <v>35767.530711609397</v>
      </c>
      <c r="R43" s="7">
        <v>36496.903470091493</v>
      </c>
      <c r="S43" s="7">
        <v>37371.995223205253</v>
      </c>
      <c r="T43" s="7">
        <v>38761.345976754274</v>
      </c>
      <c r="U43" s="7">
        <v>39843.207318347901</v>
      </c>
      <c r="V43" s="7">
        <v>40584.454501435452</v>
      </c>
      <c r="W43" s="7">
        <v>38861.11658723354</v>
      </c>
      <c r="X43" s="7">
        <v>36034.55693715837</v>
      </c>
      <c r="Y43" s="7">
        <v>35490.16091679885</v>
      </c>
      <c r="Z43" s="7">
        <v>36122.143457441103</v>
      </c>
      <c r="AA43" s="7">
        <v>36076.269357999263</v>
      </c>
    </row>
    <row r="44" spans="1:27" ht="13.5" hidden="1" x14ac:dyDescent="0.25">
      <c r="A44" s="2" t="s">
        <v>73</v>
      </c>
      <c r="B44" s="16" t="s">
        <v>56</v>
      </c>
      <c r="C44" s="3" t="s">
        <v>58</v>
      </c>
      <c r="D44" s="3" t="s">
        <v>58</v>
      </c>
      <c r="E44" s="3" t="s">
        <v>58</v>
      </c>
      <c r="F44" s="3" t="s">
        <v>58</v>
      </c>
      <c r="G44" s="3" t="s">
        <v>58</v>
      </c>
      <c r="H44" s="3" t="s">
        <v>58</v>
      </c>
      <c r="I44" s="3" t="s">
        <v>58</v>
      </c>
      <c r="J44" s="3">
        <v>20527.93855793697</v>
      </c>
      <c r="K44" s="3">
        <v>21101.427083832241</v>
      </c>
      <c r="L44" s="3">
        <v>21229.0184106415</v>
      </c>
      <c r="M44" s="3">
        <v>21597.486224687262</v>
      </c>
      <c r="N44" s="3">
        <v>21737.980109194119</v>
      </c>
      <c r="O44" s="3">
        <v>22997.01046189812</v>
      </c>
      <c r="P44" s="3">
        <v>22413.302183530519</v>
      </c>
      <c r="Q44" s="3">
        <v>21943.805868454019</v>
      </c>
      <c r="R44" s="3">
        <v>21861.806980306668</v>
      </c>
      <c r="S44" s="3">
        <v>22523.120861195981</v>
      </c>
      <c r="T44" s="3">
        <v>23209.762811880359</v>
      </c>
      <c r="U44" s="3">
        <v>24116.83164251129</v>
      </c>
      <c r="V44" s="3">
        <v>25080.662079073831</v>
      </c>
      <c r="W44" s="3">
        <v>25643.126635614251</v>
      </c>
      <c r="X44" s="3">
        <v>25439.22068519158</v>
      </c>
      <c r="Y44" s="3">
        <v>26221.950100186608</v>
      </c>
      <c r="Z44" s="3">
        <v>26929.14673136772</v>
      </c>
      <c r="AA44" s="3">
        <v>27285.90080530235</v>
      </c>
    </row>
    <row r="45" spans="1:27" ht="13.5" hidden="1" x14ac:dyDescent="0.25">
      <c r="A45" s="2" t="s">
        <v>74</v>
      </c>
      <c r="B45" s="16" t="s">
        <v>56</v>
      </c>
      <c r="C45" s="7" t="s">
        <v>58</v>
      </c>
      <c r="D45" s="7" t="s">
        <v>58</v>
      </c>
      <c r="E45" s="7">
        <v>8199.258631245184</v>
      </c>
      <c r="F45" s="7">
        <v>7608.4286093411138</v>
      </c>
      <c r="G45" s="7">
        <v>7786.7020272233503</v>
      </c>
      <c r="H45" s="7">
        <v>8067.6485826463822</v>
      </c>
      <c r="I45" s="7">
        <v>8487.7690569052447</v>
      </c>
      <c r="J45" s="7">
        <v>9072.3715950818059</v>
      </c>
      <c r="K45" s="7">
        <v>9634.8651271867711</v>
      </c>
      <c r="L45" s="7">
        <v>10316.81036092493</v>
      </c>
      <c r="M45" s="7">
        <v>10833.302304673811</v>
      </c>
      <c r="N45" s="7">
        <v>11327.268890402809</v>
      </c>
      <c r="O45" s="7">
        <v>11814.127118655881</v>
      </c>
      <c r="P45" s="7">
        <v>11958.13434490791</v>
      </c>
      <c r="Q45" s="7">
        <v>12136.61630291499</v>
      </c>
      <c r="R45" s="7">
        <v>12618.2110258345</v>
      </c>
      <c r="S45" s="7">
        <v>13297.826392285649</v>
      </c>
      <c r="T45" s="7">
        <v>13785.652573856391</v>
      </c>
      <c r="U45" s="7">
        <v>14655.303094540081</v>
      </c>
      <c r="V45" s="7">
        <v>15656.40203864859</v>
      </c>
      <c r="W45" s="7">
        <v>16459.06022063932</v>
      </c>
      <c r="X45" s="7">
        <v>16710.63001234176</v>
      </c>
      <c r="Y45" s="7">
        <v>17194.39598558961</v>
      </c>
      <c r="Z45" s="7">
        <v>17967.531027744481</v>
      </c>
      <c r="AA45" s="7">
        <v>18311.999048891081</v>
      </c>
    </row>
    <row r="46" spans="1:27" ht="13.5" hidden="1" x14ac:dyDescent="0.25">
      <c r="A46" s="2" t="s">
        <v>75</v>
      </c>
      <c r="B46" s="16" t="s">
        <v>56</v>
      </c>
      <c r="C46" s="7" t="s">
        <v>58</v>
      </c>
      <c r="D46" s="7" t="s">
        <v>58</v>
      </c>
      <c r="E46" s="7" t="s">
        <v>58</v>
      </c>
      <c r="F46" s="7" t="s">
        <v>58</v>
      </c>
      <c r="G46" s="7">
        <v>9543.9745588595815</v>
      </c>
      <c r="H46" s="7">
        <v>9692.5620361988222</v>
      </c>
      <c r="I46" s="7">
        <v>10251.874270687969</v>
      </c>
      <c r="J46" s="7">
        <v>10817.64638217524</v>
      </c>
      <c r="K46" s="7">
        <v>11546.38464066766</v>
      </c>
      <c r="L46" s="7">
        <v>12037.21823184146</v>
      </c>
      <c r="M46" s="7">
        <v>12544.990773324171</v>
      </c>
      <c r="N46" s="7">
        <v>12538.63100433518</v>
      </c>
      <c r="O46" s="7">
        <v>12698.21551354469</v>
      </c>
      <c r="P46" s="7">
        <v>13192.09435201274</v>
      </c>
      <c r="Q46" s="7">
        <v>13798.895201024039</v>
      </c>
      <c r="R46" s="7">
        <v>14455.99813413831</v>
      </c>
      <c r="S46" s="7">
        <v>15178.593328822069</v>
      </c>
      <c r="T46" s="7">
        <v>16174.53555451055</v>
      </c>
      <c r="U46" s="7">
        <v>17511.942226432191</v>
      </c>
      <c r="V46" s="7">
        <v>19329.383013033359</v>
      </c>
      <c r="W46" s="7">
        <v>20405.779459927311</v>
      </c>
      <c r="X46" s="7">
        <v>19356.02605867356</v>
      </c>
      <c r="Y46" s="7">
        <v>20167.126816330969</v>
      </c>
      <c r="Z46" s="7">
        <v>20891.361289818429</v>
      </c>
      <c r="AA46" s="7">
        <v>21235.672183539122</v>
      </c>
    </row>
    <row r="47" spans="1:27" ht="13.5" hidden="1" x14ac:dyDescent="0.25">
      <c r="A47" s="2" t="s">
        <v>76</v>
      </c>
      <c r="B47" s="16" t="s">
        <v>56</v>
      </c>
      <c r="C47" s="3" t="s">
        <v>58</v>
      </c>
      <c r="D47" s="3" t="s">
        <v>58</v>
      </c>
      <c r="E47" s="3" t="s">
        <v>58</v>
      </c>
      <c r="F47" s="3" t="s">
        <v>58</v>
      </c>
      <c r="G47" s="3" t="s">
        <v>58</v>
      </c>
      <c r="H47" s="3" t="s">
        <v>58</v>
      </c>
      <c r="I47" s="3" t="s">
        <v>58</v>
      </c>
      <c r="J47" s="3">
        <v>15985.48834225674</v>
      </c>
      <c r="K47" s="3">
        <v>16558.873642378869</v>
      </c>
      <c r="L47" s="3">
        <v>17410.633267624049</v>
      </c>
      <c r="M47" s="3">
        <v>18058.72930316201</v>
      </c>
      <c r="N47" s="3">
        <v>19007.42289499626</v>
      </c>
      <c r="O47" s="3">
        <v>19761.59175241318</v>
      </c>
      <c r="P47" s="3">
        <v>20316.408645813652</v>
      </c>
      <c r="Q47" s="3">
        <v>21061.3125365546</v>
      </c>
      <c r="R47" s="3">
        <v>21664.838382368609</v>
      </c>
      <c r="S47" s="3">
        <v>22607.29252250963</v>
      </c>
      <c r="T47" s="3">
        <v>23471.5981168096</v>
      </c>
      <c r="U47" s="3">
        <v>24757.542510237861</v>
      </c>
      <c r="V47" s="3">
        <v>26336.216859636472</v>
      </c>
      <c r="W47" s="3">
        <v>27185.404532781991</v>
      </c>
      <c r="X47" s="3">
        <v>24784.757708767971</v>
      </c>
      <c r="Y47" s="3">
        <v>25008.94218512766</v>
      </c>
      <c r="Z47" s="3">
        <v>25136.91760285883</v>
      </c>
      <c r="AA47" s="3">
        <v>24450.87724442083</v>
      </c>
    </row>
    <row r="48" spans="1:27" ht="13.5" hidden="1" x14ac:dyDescent="0.25">
      <c r="A48" s="2" t="s">
        <v>77</v>
      </c>
      <c r="B48" s="16" t="s">
        <v>56</v>
      </c>
      <c r="C48" s="7" t="s">
        <v>58</v>
      </c>
      <c r="D48" s="7" t="s">
        <v>58</v>
      </c>
      <c r="E48" s="7" t="s">
        <v>58</v>
      </c>
      <c r="F48" s="7" t="s">
        <v>58</v>
      </c>
      <c r="G48" s="7" t="s">
        <v>58</v>
      </c>
      <c r="H48" s="7" t="s">
        <v>58</v>
      </c>
      <c r="I48" s="7" t="s">
        <v>58</v>
      </c>
      <c r="J48" s="7">
        <v>24843.87125430012</v>
      </c>
      <c r="K48" s="7">
        <v>25155.597766727769</v>
      </c>
      <c r="L48" s="7">
        <v>25736.840587475072</v>
      </c>
      <c r="M48" s="7">
        <v>26396.438913275419</v>
      </c>
      <c r="N48" s="7">
        <v>27080.868628659151</v>
      </c>
      <c r="O48" s="7">
        <v>27999.81657505767</v>
      </c>
      <c r="P48" s="7">
        <v>28423.883907375519</v>
      </c>
      <c r="Q48" s="7">
        <v>28523.835320942911</v>
      </c>
      <c r="R48" s="7">
        <v>28551.510375169139</v>
      </c>
      <c r="S48" s="7">
        <v>28994.749533811839</v>
      </c>
      <c r="T48" s="7">
        <v>29313.5065322796</v>
      </c>
      <c r="U48" s="7">
        <v>30107.043683787739</v>
      </c>
      <c r="V48" s="7">
        <v>30824.38159042766</v>
      </c>
      <c r="W48" s="7">
        <v>30772.690044903389</v>
      </c>
      <c r="X48" s="7">
        <v>29307.10948436425</v>
      </c>
      <c r="Y48" s="7">
        <v>29793.585360945839</v>
      </c>
      <c r="Z48" s="7">
        <v>30185.806843555049</v>
      </c>
      <c r="AA48" s="7">
        <v>29902.67365667233</v>
      </c>
    </row>
    <row r="49" spans="1:27" ht="13.5" hidden="1" x14ac:dyDescent="0.25">
      <c r="A49" s="2" t="s">
        <v>78</v>
      </c>
      <c r="B49" s="16" t="s">
        <v>56</v>
      </c>
      <c r="C49" s="3" t="s">
        <v>58</v>
      </c>
      <c r="D49" s="3" t="s">
        <v>58</v>
      </c>
      <c r="E49" s="3" t="s">
        <v>58</v>
      </c>
      <c r="F49" s="3" t="s">
        <v>58</v>
      </c>
      <c r="G49" s="3" t="s">
        <v>58</v>
      </c>
      <c r="H49" s="3" t="s">
        <v>58</v>
      </c>
      <c r="I49" s="3" t="s">
        <v>58</v>
      </c>
      <c r="J49" s="3">
        <v>21833.455349390599</v>
      </c>
      <c r="K49" s="3">
        <v>22194.899473596812</v>
      </c>
      <c r="L49" s="3">
        <v>22776.551143501711</v>
      </c>
      <c r="M49" s="3">
        <v>23413.35865047936</v>
      </c>
      <c r="N49" s="3">
        <v>24062.6133215952</v>
      </c>
      <c r="O49" s="3">
        <v>24929.03223683322</v>
      </c>
      <c r="P49" s="3">
        <v>25391.913556455322</v>
      </c>
      <c r="Q49" s="3">
        <v>25654.411609869891</v>
      </c>
      <c r="R49" s="3">
        <v>25919.36333599452</v>
      </c>
      <c r="S49" s="3">
        <v>26457.504244753301</v>
      </c>
      <c r="T49" s="3">
        <v>26886.26003384783</v>
      </c>
      <c r="U49" s="3">
        <v>27671.248109509939</v>
      </c>
      <c r="V49" s="3">
        <v>28434.88291336468</v>
      </c>
      <c r="W49" s="3">
        <v>28401.532103772912</v>
      </c>
      <c r="X49" s="3">
        <v>27094.541730028119</v>
      </c>
      <c r="Y49" s="3">
        <v>27562.163533674749</v>
      </c>
      <c r="Z49" s="3">
        <v>27925.180009384469</v>
      </c>
      <c r="AA49" s="3">
        <v>27759.234753720779</v>
      </c>
    </row>
    <row r="50" spans="1:27" ht="13.5" hidden="1" x14ac:dyDescent="0.25">
      <c r="A50" s="2" t="s">
        <v>79</v>
      </c>
      <c r="B50" s="16" t="s">
        <v>56</v>
      </c>
      <c r="C50" s="7" t="s">
        <v>58</v>
      </c>
      <c r="D50" s="7" t="s">
        <v>58</v>
      </c>
      <c r="E50" s="7" t="s">
        <v>58</v>
      </c>
      <c r="F50" s="7" t="s">
        <v>58</v>
      </c>
      <c r="G50" s="7" t="s">
        <v>58</v>
      </c>
      <c r="H50" s="7" t="s">
        <v>58</v>
      </c>
      <c r="I50" s="7" t="s">
        <v>58</v>
      </c>
      <c r="J50" s="7">
        <v>24372.79750719633</v>
      </c>
      <c r="K50" s="7">
        <v>24955.88917130214</v>
      </c>
      <c r="L50" s="7">
        <v>25698.999805659259</v>
      </c>
      <c r="M50" s="7">
        <v>26232.95791881355</v>
      </c>
      <c r="N50" s="7">
        <v>26943.557242594459</v>
      </c>
      <c r="O50" s="7">
        <v>27835.037708349209</v>
      </c>
      <c r="P50" s="7">
        <v>27994.52915488177</v>
      </c>
      <c r="Q50" s="7">
        <v>28263.41178772167</v>
      </c>
      <c r="R50" s="7">
        <v>28673.106719637501</v>
      </c>
      <c r="S50" s="7">
        <v>29425.00472151726</v>
      </c>
      <c r="T50" s="7">
        <v>30054.6483209853</v>
      </c>
      <c r="U50" s="7">
        <v>30792.89495499467</v>
      </c>
      <c r="V50" s="7">
        <v>31401.048459633548</v>
      </c>
      <c r="W50" s="7">
        <v>31234.862268013079</v>
      </c>
      <c r="X50" s="7">
        <v>29928.274273031489</v>
      </c>
      <c r="Y50" s="7">
        <v>30635.89548386406</v>
      </c>
      <c r="Z50" s="7">
        <v>31062.423145693811</v>
      </c>
      <c r="AA50" s="7">
        <v>31375.211957025938</v>
      </c>
    </row>
    <row r="51" spans="1:27" ht="13.5" hidden="1" x14ac:dyDescent="0.25">
      <c r="A51" s="2" t="s">
        <v>80</v>
      </c>
      <c r="B51" s="16" t="s">
        <v>56</v>
      </c>
      <c r="C51" s="7" t="s">
        <v>58</v>
      </c>
      <c r="D51" s="7" t="s">
        <v>58</v>
      </c>
      <c r="E51" s="7" t="s">
        <v>58</v>
      </c>
      <c r="F51" s="7" t="s">
        <v>58</v>
      </c>
      <c r="G51" s="7" t="s">
        <v>58</v>
      </c>
      <c r="H51" s="7">
        <v>2452.0806175756929</v>
      </c>
      <c r="I51" s="7">
        <v>3772.172562484951</v>
      </c>
      <c r="J51" s="7">
        <v>2763.9012875092571</v>
      </c>
      <c r="K51" s="7">
        <v>2934.3485131247089</v>
      </c>
      <c r="L51" s="7">
        <v>3025.9823257344492</v>
      </c>
      <c r="M51" s="7">
        <v>2589.67074000614</v>
      </c>
      <c r="N51" s="7">
        <v>2571.8566470541818</v>
      </c>
      <c r="O51" s="7">
        <v>2728.7140030473988</v>
      </c>
      <c r="P51" s="7">
        <v>2789.2052165098862</v>
      </c>
      <c r="Q51" s="7">
        <v>2874.5840586064019</v>
      </c>
      <c r="R51" s="7">
        <v>2970.5469537943982</v>
      </c>
      <c r="S51" s="7">
        <v>3077.0391310908249</v>
      </c>
      <c r="T51" s="7">
        <v>3207.4391074276032</v>
      </c>
      <c r="U51" s="7">
        <v>3339.8993440744948</v>
      </c>
      <c r="V51" s="7">
        <v>3506.2461384857429</v>
      </c>
      <c r="W51" s="7">
        <v>3670.2400558059089</v>
      </c>
      <c r="X51" s="7">
        <v>3790.948051568801</v>
      </c>
      <c r="Y51" s="7">
        <v>3916.235578103539</v>
      </c>
      <c r="Z51" s="7" t="s">
        <v>58</v>
      </c>
      <c r="AA51" s="7" t="s">
        <v>58</v>
      </c>
    </row>
    <row r="52" spans="1:27" ht="13.5" hidden="1" x14ac:dyDescent="0.25">
      <c r="A52" s="2" t="s">
        <v>81</v>
      </c>
      <c r="B52" s="16" t="s">
        <v>56</v>
      </c>
      <c r="C52" s="3" t="s">
        <v>58</v>
      </c>
      <c r="D52" s="3" t="s">
        <v>58</v>
      </c>
      <c r="E52" s="3" t="s">
        <v>58</v>
      </c>
      <c r="F52" s="3" t="s">
        <v>58</v>
      </c>
      <c r="G52" s="3" t="s">
        <v>58</v>
      </c>
      <c r="H52" s="3" t="s">
        <v>58</v>
      </c>
      <c r="I52" s="3" t="s">
        <v>58</v>
      </c>
      <c r="J52" s="3">
        <v>7844.6246519174301</v>
      </c>
      <c r="K52" s="3">
        <v>7572.617546547478</v>
      </c>
      <c r="L52" s="3">
        <v>7689.9069841692726</v>
      </c>
      <c r="M52" s="3">
        <v>7290.948530340449</v>
      </c>
      <c r="N52" s="3">
        <v>7778.0221498476367</v>
      </c>
      <c r="O52" s="3">
        <v>8595.4529975291462</v>
      </c>
      <c r="P52" s="3">
        <v>9071.4482079299905</v>
      </c>
      <c r="Q52" s="3">
        <v>9545.5901544394073</v>
      </c>
      <c r="R52" s="3">
        <v>10288.60593558622</v>
      </c>
      <c r="S52" s="3">
        <v>11071.403783775761</v>
      </c>
      <c r="T52" s="3">
        <v>11822.34780956824</v>
      </c>
      <c r="U52" s="3">
        <v>12828.213620744349</v>
      </c>
      <c r="V52" s="3">
        <v>13946.95002995164</v>
      </c>
      <c r="W52" s="3">
        <v>14685.32724127282</v>
      </c>
      <c r="X52" s="3">
        <v>13532.73754073063</v>
      </c>
      <c r="Y52" s="3">
        <v>14135.859060211171</v>
      </c>
      <c r="Z52" s="3">
        <v>14730.94049568304</v>
      </c>
      <c r="AA52" s="3" t="s">
        <v>58</v>
      </c>
    </row>
    <row r="53" spans="1:27" x14ac:dyDescent="0.2">
      <c r="A53" s="22" t="s">
        <v>82</v>
      </c>
    </row>
    <row r="54" spans="1:27" x14ac:dyDescent="0.2">
      <c r="A54" s="23"/>
      <c r="C54" s="1">
        <f>AVERAGE(C20:C35)</f>
        <v>22780.22563773613</v>
      </c>
      <c r="AA54" s="1">
        <f>_xlfn.STDEV.S(AA20:AA35)</f>
        <v>4699.6118981875752</v>
      </c>
    </row>
    <row r="55" spans="1:27" x14ac:dyDescent="0.2">
      <c r="A55" s="24"/>
      <c r="B55" s="23"/>
      <c r="C55" s="1">
        <f>_xlfn.STDEV.S(C20:C35)</f>
        <v>2707.7439772482121</v>
      </c>
      <c r="AA55" s="1">
        <f>AVERAGE(AA20:AA35)</f>
        <v>31705.868592445899</v>
      </c>
    </row>
    <row r="56" spans="1:27" x14ac:dyDescent="0.2">
      <c r="A56" s="24"/>
      <c r="B56" s="23"/>
    </row>
    <row r="58" spans="1:27" ht="13.5" x14ac:dyDescent="0.25">
      <c r="A58" s="15" t="s">
        <v>55</v>
      </c>
      <c r="B58" s="16" t="s">
        <v>56</v>
      </c>
      <c r="C58" s="16" t="s">
        <v>56</v>
      </c>
      <c r="D58" s="16" t="s">
        <v>56</v>
      </c>
      <c r="E58" s="16" t="s">
        <v>56</v>
      </c>
      <c r="F58" s="16" t="s">
        <v>56</v>
      </c>
      <c r="G58" s="16" t="s">
        <v>56</v>
      </c>
      <c r="H58" s="16" t="s">
        <v>56</v>
      </c>
      <c r="I58" s="16" t="s">
        <v>56</v>
      </c>
      <c r="J58" s="16" t="s">
        <v>56</v>
      </c>
      <c r="K58" s="16" t="s">
        <v>56</v>
      </c>
      <c r="L58" s="16" t="s">
        <v>56</v>
      </c>
      <c r="M58" s="16" t="s">
        <v>56</v>
      </c>
      <c r="N58" s="16" t="s">
        <v>56</v>
      </c>
      <c r="O58" s="16" t="s">
        <v>56</v>
      </c>
      <c r="P58" s="16" t="s">
        <v>56</v>
      </c>
      <c r="Q58" s="16" t="s">
        <v>56</v>
      </c>
      <c r="R58" s="16" t="s">
        <v>56</v>
      </c>
      <c r="S58" s="16" t="s">
        <v>56</v>
      </c>
      <c r="T58" s="16" t="s">
        <v>56</v>
      </c>
      <c r="U58" s="16" t="s">
        <v>56</v>
      </c>
      <c r="V58" s="16" t="s">
        <v>56</v>
      </c>
      <c r="W58" s="16" t="s">
        <v>56</v>
      </c>
      <c r="X58" s="16" t="s">
        <v>56</v>
      </c>
      <c r="Y58" s="16" t="s">
        <v>56</v>
      </c>
      <c r="Z58" s="16" t="s">
        <v>56</v>
      </c>
      <c r="AA58" s="16" t="s">
        <v>56</v>
      </c>
    </row>
    <row r="59" spans="1:27" ht="13.5" hidden="1" x14ac:dyDescent="0.25">
      <c r="A59" s="2" t="s">
        <v>57</v>
      </c>
      <c r="B59" s="16" t="s">
        <v>56</v>
      </c>
      <c r="C59" s="3">
        <v>1047.2591232103259</v>
      </c>
      <c r="D59" s="3">
        <v>1073.5856699346059</v>
      </c>
      <c r="E59" s="3">
        <v>1098.917370031586</v>
      </c>
      <c r="F59" s="3">
        <v>1176.743407251689</v>
      </c>
      <c r="G59" s="3">
        <v>1328.8541796150071</v>
      </c>
      <c r="H59" s="3">
        <v>1497.2202646475409</v>
      </c>
      <c r="I59" s="3">
        <v>1674.2361941831359</v>
      </c>
      <c r="J59" s="3">
        <v>1837.6579483547559</v>
      </c>
      <c r="K59" s="3">
        <v>2000.6359771105981</v>
      </c>
      <c r="L59" s="3">
        <v>2164.756332814045</v>
      </c>
      <c r="M59" s="3">
        <v>2313.0928918813011</v>
      </c>
      <c r="N59" s="3">
        <v>2469.0616794683478</v>
      </c>
      <c r="O59" s="3">
        <v>2657.0201355874892</v>
      </c>
      <c r="P59" s="3">
        <v>2857.6300066955218</v>
      </c>
      <c r="Q59" s="3">
        <v>3097.1174086099509</v>
      </c>
      <c r="R59" s="3">
        <v>3387.2053852031868</v>
      </c>
      <c r="S59" s="3">
        <v>3706.976524490341</v>
      </c>
      <c r="T59" s="3">
        <v>4102.0012772057898</v>
      </c>
      <c r="U59" s="3">
        <v>4597.6606710181268</v>
      </c>
      <c r="V59" s="3">
        <v>5221.7469387954352</v>
      </c>
      <c r="W59" s="3">
        <v>5695.8331648836393</v>
      </c>
      <c r="X59" s="3">
        <v>6190.4525948437804</v>
      </c>
      <c r="Y59" s="3">
        <v>6804.4845454279139</v>
      </c>
      <c r="Z59" s="3">
        <v>7401.7411865392369</v>
      </c>
      <c r="AA59" s="3" t="s">
        <v>58</v>
      </c>
    </row>
    <row r="60" spans="1:27" ht="13.5" hidden="1" x14ac:dyDescent="0.25">
      <c r="A60" s="2" t="s">
        <v>59</v>
      </c>
      <c r="B60" s="16" t="s">
        <v>56</v>
      </c>
      <c r="C60" s="7">
        <v>5946.7923809529893</v>
      </c>
      <c r="D60" s="7">
        <v>6465.5808453193868</v>
      </c>
      <c r="E60" s="7">
        <v>6595.1050889728458</v>
      </c>
      <c r="F60" s="7">
        <v>6991.6895711685402</v>
      </c>
      <c r="G60" s="7">
        <v>7710.4044423521591</v>
      </c>
      <c r="H60" s="7">
        <v>8104.8134864676249</v>
      </c>
      <c r="I60" s="7">
        <v>8420.1913913652606</v>
      </c>
      <c r="J60" s="7">
        <v>9157.6568173636606</v>
      </c>
      <c r="K60" s="7">
        <v>9701.3912633136351</v>
      </c>
      <c r="L60" s="7">
        <v>10252.40401305048</v>
      </c>
      <c r="M60" s="7">
        <v>10529.60141441636</v>
      </c>
      <c r="N60" s="7">
        <v>10333.863342776831</v>
      </c>
      <c r="O60" s="7">
        <v>10721.483492437341</v>
      </c>
      <c r="P60" s="7">
        <v>10948.20463688891</v>
      </c>
      <c r="Q60" s="7">
        <v>11118.553738496161</v>
      </c>
      <c r="R60" s="7">
        <v>11411.95409380029</v>
      </c>
      <c r="S60" s="7">
        <v>12080.66676712884</v>
      </c>
      <c r="T60" s="7">
        <v>12689.733677922721</v>
      </c>
      <c r="U60" s="7">
        <v>13277.33369279975</v>
      </c>
      <c r="V60" s="7">
        <v>13823.423931681989</v>
      </c>
      <c r="W60" s="7">
        <v>14137.66510848146</v>
      </c>
      <c r="X60" s="7">
        <v>13854.44174043525</v>
      </c>
      <c r="Y60" s="7">
        <v>14511.084753370071</v>
      </c>
      <c r="Z60" s="7">
        <v>15205.33999734065</v>
      </c>
      <c r="AA60" s="7">
        <v>15907.1276812625</v>
      </c>
    </row>
    <row r="61" spans="1:27" ht="13.5" hidden="1" x14ac:dyDescent="0.25">
      <c r="A61" s="2" t="s">
        <v>60</v>
      </c>
      <c r="B61" s="16" t="s">
        <v>56</v>
      </c>
      <c r="C61" s="3">
        <v>7476.6404916020847</v>
      </c>
      <c r="D61" s="3">
        <v>7367.653636787767</v>
      </c>
      <c r="E61" s="3">
        <v>7914.0304229675494</v>
      </c>
      <c r="F61" s="3">
        <v>7854.1257400771374</v>
      </c>
      <c r="G61" s="3">
        <v>8188.1444923851732</v>
      </c>
      <c r="H61" s="3">
        <v>8705.0306604980724</v>
      </c>
      <c r="I61" s="3">
        <v>8100.8645101404954</v>
      </c>
      <c r="J61" s="3">
        <v>8549.8713244465944</v>
      </c>
      <c r="K61" s="3">
        <v>9010.8406965706872</v>
      </c>
      <c r="L61" s="3">
        <v>9545.9131474787755</v>
      </c>
      <c r="M61" s="3">
        <v>9702.1026649746109</v>
      </c>
      <c r="N61" s="3">
        <v>9242.4259017713903</v>
      </c>
      <c r="O61" s="3">
        <v>9732.1608157304236</v>
      </c>
      <c r="P61" s="3">
        <v>9053.5344792291253</v>
      </c>
      <c r="Q61" s="3">
        <v>9484.1690220627261</v>
      </c>
      <c r="R61" s="3">
        <v>9854.3989906208699</v>
      </c>
      <c r="S61" s="3">
        <v>10641.783309071991</v>
      </c>
      <c r="T61" s="3">
        <v>11394.03500406734</v>
      </c>
      <c r="U61" s="3">
        <v>12033.984219835689</v>
      </c>
      <c r="V61" s="3">
        <v>12448.701328443851</v>
      </c>
      <c r="W61" s="3">
        <v>12375.615380995539</v>
      </c>
      <c r="X61" s="3">
        <v>11622.264871153089</v>
      </c>
      <c r="Y61" s="3">
        <v>12520.8972126474</v>
      </c>
      <c r="Z61" s="3">
        <v>13444.91554351505</v>
      </c>
      <c r="AA61" s="3">
        <v>13562.79231796374</v>
      </c>
    </row>
    <row r="62" spans="1:27" ht="13.5" hidden="1" x14ac:dyDescent="0.25">
      <c r="A62" s="2" t="s">
        <v>61</v>
      </c>
      <c r="B62" s="16" t="s">
        <v>56</v>
      </c>
      <c r="C62" s="7">
        <v>7950.1611652114461</v>
      </c>
      <c r="D62" s="7">
        <v>7962.4835205707404</v>
      </c>
      <c r="E62" s="7">
        <v>7765.9194215462494</v>
      </c>
      <c r="F62" s="7">
        <v>7521.6891762166697</v>
      </c>
      <c r="G62" s="7">
        <v>7203.8204322823794</v>
      </c>
      <c r="H62" s="7">
        <v>7138.4550459499151</v>
      </c>
      <c r="I62" s="7">
        <v>7215.6176972347102</v>
      </c>
      <c r="J62" s="7">
        <v>7288.4640792232331</v>
      </c>
      <c r="K62" s="7">
        <v>7451.8240397614873</v>
      </c>
      <c r="L62" s="7">
        <v>7501.1533537362793</v>
      </c>
      <c r="M62" s="7">
        <v>7400.0434613043299</v>
      </c>
      <c r="N62" s="7">
        <v>7441.2071547460073</v>
      </c>
      <c r="O62" s="7">
        <v>7622.2607923130827</v>
      </c>
      <c r="P62" s="7">
        <v>7709.550519571605</v>
      </c>
      <c r="Q62" s="7">
        <v>7886.7453709326046</v>
      </c>
      <c r="R62" s="7">
        <v>8014.1086292340251</v>
      </c>
      <c r="S62" s="7">
        <v>8272.6323126341667</v>
      </c>
      <c r="T62" s="7">
        <v>8600.710471514707</v>
      </c>
      <c r="U62" s="7">
        <v>8971.8413508787071</v>
      </c>
      <c r="V62" s="7">
        <v>9356.4358908924751</v>
      </c>
      <c r="W62" s="7">
        <v>9581.9712702163961</v>
      </c>
      <c r="X62" s="7">
        <v>9327.8045802376055</v>
      </c>
      <c r="Y62" s="7">
        <v>9508.2188721474031</v>
      </c>
      <c r="Z62" s="7">
        <v>9729.5006338817238</v>
      </c>
      <c r="AA62" s="7" t="s">
        <v>58</v>
      </c>
    </row>
    <row r="63" spans="1:27" ht="13.5" hidden="1" x14ac:dyDescent="0.25">
      <c r="A63" s="2" t="s">
        <v>62</v>
      </c>
      <c r="B63" s="16" t="s">
        <v>56</v>
      </c>
      <c r="C63" s="7">
        <v>9537.1609706599993</v>
      </c>
      <c r="D63" s="7">
        <v>10080.904250094211</v>
      </c>
      <c r="E63" s="7">
        <v>10910.1403757484</v>
      </c>
      <c r="F63" s="7">
        <v>11851.942030952039</v>
      </c>
      <c r="G63" s="7">
        <v>12405.632320323</v>
      </c>
      <c r="H63" s="7">
        <v>13057.53663093363</v>
      </c>
      <c r="I63" s="7">
        <v>14060.740817546761</v>
      </c>
      <c r="J63" s="7">
        <v>15163.103359552</v>
      </c>
      <c r="K63" s="7">
        <v>16098.58626981869</v>
      </c>
      <c r="L63" s="7">
        <v>16868.031606940869</v>
      </c>
      <c r="M63" s="7">
        <v>15789.824866715149</v>
      </c>
      <c r="N63" s="7">
        <v>17360.321604891949</v>
      </c>
      <c r="O63" s="7">
        <v>18730.380920892851</v>
      </c>
      <c r="P63" s="7">
        <v>19330.984455548751</v>
      </c>
      <c r="Q63" s="7">
        <v>20597.979342338971</v>
      </c>
      <c r="R63" s="7">
        <v>21070.389988634321</v>
      </c>
      <c r="S63" s="7">
        <v>21960.996633848419</v>
      </c>
      <c r="T63" s="7">
        <v>22783.21745733828</v>
      </c>
      <c r="U63" s="7">
        <v>23847.263058731631</v>
      </c>
      <c r="V63" s="7">
        <v>24948.405943028549</v>
      </c>
      <c r="W63" s="7">
        <v>25338.802998194089</v>
      </c>
      <c r="X63" s="7">
        <v>25299.179066644909</v>
      </c>
      <c r="Y63" s="7">
        <v>26773.814515653281</v>
      </c>
      <c r="Z63" s="7">
        <v>27553.890818212651</v>
      </c>
      <c r="AA63" s="7">
        <v>27990.603584647819</v>
      </c>
    </row>
    <row r="64" spans="1:27" ht="13.5" hidden="1" x14ac:dyDescent="0.25">
      <c r="A64" s="2" t="s">
        <v>63</v>
      </c>
      <c r="B64" s="16" t="s">
        <v>56</v>
      </c>
      <c r="C64" s="7">
        <v>9792.7763777151085</v>
      </c>
      <c r="D64" s="7">
        <v>10004.866687934809</v>
      </c>
      <c r="E64" s="7">
        <v>10309.69575836341</v>
      </c>
      <c r="F64" s="7">
        <v>10310.81702863978</v>
      </c>
      <c r="G64" s="7">
        <v>10490.808767838231</v>
      </c>
      <c r="H64" s="7">
        <v>10505.5171170136</v>
      </c>
      <c r="I64" s="7">
        <v>10778.46910445916</v>
      </c>
      <c r="J64" s="7">
        <v>9912.6475826788046</v>
      </c>
      <c r="K64" s="7">
        <v>10263.996812301009</v>
      </c>
      <c r="L64" s="7">
        <v>10801.537923357389</v>
      </c>
      <c r="M64" s="7">
        <v>11186.79417077672</v>
      </c>
      <c r="N64" s="7">
        <v>11449.599703528411</v>
      </c>
      <c r="O64" s="7">
        <v>11989.93659683176</v>
      </c>
      <c r="P64" s="7">
        <v>11831.38178620024</v>
      </c>
      <c r="Q64" s="7">
        <v>11780.419277767071</v>
      </c>
      <c r="R64" s="7">
        <v>11815.10979237494</v>
      </c>
      <c r="S64" s="7">
        <v>12175.90283099873</v>
      </c>
      <c r="T64" s="7">
        <v>12460.53851789452</v>
      </c>
      <c r="U64" s="7">
        <v>12976.226452288471</v>
      </c>
      <c r="V64" s="7">
        <v>13294.752408465331</v>
      </c>
      <c r="W64" s="7">
        <v>13343.586555327771</v>
      </c>
      <c r="X64" s="7">
        <v>12441.67500013461</v>
      </c>
      <c r="Y64" s="7">
        <v>13001.333172905001</v>
      </c>
      <c r="Z64" s="7">
        <v>13395.912780182131</v>
      </c>
      <c r="AA64" s="7">
        <v>13801.37808655367</v>
      </c>
    </row>
    <row r="65" spans="1:27" ht="13.5" hidden="1" x14ac:dyDescent="0.25">
      <c r="A65" s="2" t="s">
        <v>64</v>
      </c>
      <c r="B65" s="16" t="s">
        <v>56</v>
      </c>
      <c r="C65" s="3">
        <v>14502.587347824739</v>
      </c>
      <c r="D65" s="3">
        <v>15484.803623854281</v>
      </c>
      <c r="E65" s="3">
        <v>16158.325322940331</v>
      </c>
      <c r="F65" s="3">
        <v>16911.991060875909</v>
      </c>
      <c r="G65" s="3">
        <v>17103.173899876721</v>
      </c>
      <c r="H65" s="3">
        <v>16734.9993938999</v>
      </c>
      <c r="I65" s="3">
        <v>16855.92152690786</v>
      </c>
      <c r="J65" s="3">
        <v>17520.73552343667</v>
      </c>
      <c r="K65" s="3">
        <v>18117.343203897741</v>
      </c>
      <c r="L65" s="3">
        <v>18853.408791583592</v>
      </c>
      <c r="M65" s="3">
        <v>19747.476666470669</v>
      </c>
      <c r="N65" s="3">
        <v>20465.631558638379</v>
      </c>
      <c r="O65" s="3">
        <v>21154.910143160821</v>
      </c>
      <c r="P65" s="3">
        <v>21431.90279299195</v>
      </c>
      <c r="Q65" s="3">
        <v>21438.680944894109</v>
      </c>
      <c r="R65" s="3">
        <v>21095.491642138881</v>
      </c>
      <c r="S65" s="3">
        <v>21300.421791414239</v>
      </c>
      <c r="T65" s="3">
        <v>21368.95878656385</v>
      </c>
      <c r="U65" s="3">
        <v>21606.922275781701</v>
      </c>
      <c r="V65" s="3">
        <v>22067.98213993934</v>
      </c>
      <c r="W65" s="3">
        <v>22036.861389906629</v>
      </c>
      <c r="X65" s="3">
        <v>21375.688648232619</v>
      </c>
      <c r="Y65" s="3">
        <v>21779.64610584364</v>
      </c>
      <c r="Z65" s="3">
        <v>21538.95402770325</v>
      </c>
      <c r="AA65" s="3">
        <v>20928.97708837103</v>
      </c>
    </row>
    <row r="66" spans="1:27" ht="13.5" x14ac:dyDescent="0.25">
      <c r="A66" s="2" t="s">
        <v>33</v>
      </c>
      <c r="B66" s="16" t="s">
        <v>56</v>
      </c>
      <c r="C66" s="3">
        <v>16603.3649417298</v>
      </c>
      <c r="D66" s="3">
        <v>17143.791028076659</v>
      </c>
      <c r="E66" s="3">
        <v>17023.876541419671</v>
      </c>
      <c r="F66" s="3">
        <v>17404.286854296301</v>
      </c>
      <c r="G66" s="3">
        <v>17398.764051710568</v>
      </c>
      <c r="H66" s="3">
        <v>17026.49753724087</v>
      </c>
      <c r="I66" s="3">
        <v>17288.59332129862</v>
      </c>
      <c r="J66" s="3">
        <v>17604.646221210609</v>
      </c>
      <c r="K66" s="3">
        <v>17894.040744231999</v>
      </c>
      <c r="L66" s="3">
        <v>18429.002223499789</v>
      </c>
      <c r="M66" s="3">
        <v>18946.259201040721</v>
      </c>
      <c r="N66" s="3">
        <v>19508.227674094531</v>
      </c>
      <c r="O66" s="3">
        <v>20316.62905960199</v>
      </c>
      <c r="P66" s="3">
        <v>21106.52951174396</v>
      </c>
      <c r="Q66" s="3">
        <v>21757.7452734342</v>
      </c>
      <c r="R66" s="3">
        <v>22975.757994624</v>
      </c>
      <c r="S66" s="3">
        <v>23896.433053717079</v>
      </c>
      <c r="T66" s="3">
        <v>24348.481185228778</v>
      </c>
      <c r="U66" s="3">
        <v>25586.697731897311</v>
      </c>
      <c r="V66" s="3">
        <v>26386.600902603979</v>
      </c>
      <c r="W66" s="3">
        <v>26226.230315312219</v>
      </c>
      <c r="X66" s="3">
        <v>25300.751675485819</v>
      </c>
      <c r="Y66" s="3">
        <v>23997.19883940521</v>
      </c>
      <c r="Z66" s="3">
        <v>22306.95675747237</v>
      </c>
      <c r="AA66" s="3">
        <v>20903.583040797999</v>
      </c>
    </row>
    <row r="67" spans="1:27" ht="13.5" x14ac:dyDescent="0.25">
      <c r="A67" s="2" t="s">
        <v>38</v>
      </c>
      <c r="B67" s="16" t="s">
        <v>56</v>
      </c>
      <c r="C67" s="7">
        <v>18164.822816691511</v>
      </c>
      <c r="D67" s="7">
        <v>19004.829424859388</v>
      </c>
      <c r="E67" s="7">
        <v>19693.524287481629</v>
      </c>
      <c r="F67" s="7">
        <v>20159.1704053352</v>
      </c>
      <c r="G67" s="7">
        <v>20299.030644240811</v>
      </c>
      <c r="H67" s="7">
        <v>20045.816265066169</v>
      </c>
      <c r="I67" s="7">
        <v>20486.814092036449</v>
      </c>
      <c r="J67" s="7">
        <v>21021.304789977599</v>
      </c>
      <c r="K67" s="7">
        <v>21479.657760692109</v>
      </c>
      <c r="L67" s="7">
        <v>22251.909094297142</v>
      </c>
      <c r="M67" s="7">
        <v>23164.99015905942</v>
      </c>
      <c r="N67" s="7">
        <v>24139.743599263111</v>
      </c>
      <c r="O67" s="7">
        <v>25146.510433817672</v>
      </c>
      <c r="P67" s="7">
        <v>25776.5514269288</v>
      </c>
      <c r="Q67" s="7">
        <v>26095.388682449389</v>
      </c>
      <c r="R67" s="7">
        <v>26459.29990749959</v>
      </c>
      <c r="S67" s="7">
        <v>26881.897276840169</v>
      </c>
      <c r="T67" s="7">
        <v>27392.007417356472</v>
      </c>
      <c r="U67" s="7">
        <v>28075.130407240231</v>
      </c>
      <c r="V67" s="7">
        <v>28530.4866620578</v>
      </c>
      <c r="W67" s="7">
        <v>28330.45419970751</v>
      </c>
      <c r="X67" s="7">
        <v>27045.372339502312</v>
      </c>
      <c r="Y67" s="7">
        <v>26906.95657391633</v>
      </c>
      <c r="Z67" s="7">
        <v>26889.929270523178</v>
      </c>
      <c r="AA67" s="7">
        <v>26426.828536224079</v>
      </c>
    </row>
    <row r="68" spans="1:27" ht="13.5" x14ac:dyDescent="0.25">
      <c r="A68" s="2" t="s">
        <v>37</v>
      </c>
      <c r="B68" s="16" t="s">
        <v>56</v>
      </c>
      <c r="C68" s="7">
        <v>19325.672490821398</v>
      </c>
      <c r="D68" s="7">
        <v>19242.322309689269</v>
      </c>
      <c r="E68" s="7">
        <v>19090.75706636312</v>
      </c>
      <c r="F68" s="7">
        <v>18162.093672010309</v>
      </c>
      <c r="G68" s="7">
        <v>18140.778404970581</v>
      </c>
      <c r="H68" s="7">
        <v>19033.877532095641</v>
      </c>
      <c r="I68" s="7">
        <v>19698.801931517439</v>
      </c>
      <c r="J68" s="7">
        <v>20214.434228293529</v>
      </c>
      <c r="K68" s="7">
        <v>20574.959513980059</v>
      </c>
      <c r="L68" s="7">
        <v>20930.282435279329</v>
      </c>
      <c r="M68" s="7">
        <v>21057.758470339129</v>
      </c>
      <c r="N68" s="7">
        <v>22034.72661730153</v>
      </c>
      <c r="O68" s="7">
        <v>22432.235354700581</v>
      </c>
      <c r="P68" s="7">
        <v>23065.42814952592</v>
      </c>
      <c r="Q68" s="7">
        <v>23788.652282260198</v>
      </c>
      <c r="R68" s="7">
        <v>24296.032502600621</v>
      </c>
      <c r="S68" s="7">
        <v>24839.483764283381</v>
      </c>
      <c r="T68" s="7">
        <v>25387.192663644651</v>
      </c>
      <c r="U68" s="7">
        <v>25496.9474352545</v>
      </c>
      <c r="V68" s="7">
        <v>26129.28881291423</v>
      </c>
      <c r="W68" s="7">
        <v>25428.092931443149</v>
      </c>
      <c r="X68" s="7">
        <v>25506.781083355309</v>
      </c>
      <c r="Y68" s="7">
        <v>25259.788729560329</v>
      </c>
      <c r="Z68" s="7">
        <v>25615.487410827242</v>
      </c>
      <c r="AA68" s="7">
        <v>26263.071180501011</v>
      </c>
    </row>
    <row r="69" spans="1:27" ht="13.5" x14ac:dyDescent="0.25">
      <c r="A69" s="17" t="s">
        <v>40</v>
      </c>
      <c r="B69" s="16" t="s">
        <v>56</v>
      </c>
      <c r="C69" s="7">
        <v>21878.41964032457</v>
      </c>
      <c r="D69" s="7">
        <v>22314.442593875079</v>
      </c>
      <c r="E69" s="7">
        <v>22425.075937257199</v>
      </c>
      <c r="F69" s="7">
        <v>22057.786042837539</v>
      </c>
      <c r="G69" s="7">
        <v>22286.725487766711</v>
      </c>
      <c r="H69" s="7">
        <v>23013.087700604941</v>
      </c>
      <c r="I69" s="7">
        <v>24091.24165105919</v>
      </c>
      <c r="J69" s="7">
        <v>24872.41264927583</v>
      </c>
      <c r="K69" s="7">
        <v>25679.27103136796</v>
      </c>
      <c r="L69" s="7">
        <v>26727.50146598522</v>
      </c>
      <c r="M69" s="7">
        <v>27604.665883711488</v>
      </c>
      <c r="N69" s="7">
        <v>28314.587947653239</v>
      </c>
      <c r="O69" s="7">
        <v>29448.380291120578</v>
      </c>
      <c r="P69" s="7">
        <v>29976.23814715568</v>
      </c>
      <c r="Q69" s="7">
        <v>30557.76263962697</v>
      </c>
      <c r="R69" s="7">
        <v>31640.184479785541</v>
      </c>
      <c r="S69" s="7">
        <v>32485.97896494556</v>
      </c>
      <c r="T69" s="7">
        <v>33318.025875932508</v>
      </c>
      <c r="U69" s="7">
        <v>34038.718315609112</v>
      </c>
      <c r="V69" s="7">
        <v>34973.245596863737</v>
      </c>
      <c r="W69" s="7">
        <v>34471.256406710701</v>
      </c>
      <c r="X69" s="7">
        <v>32480.519617879621</v>
      </c>
      <c r="Y69" s="7">
        <v>32770.359708910953</v>
      </c>
      <c r="Z69" s="7">
        <v>32886.691816029183</v>
      </c>
      <c r="AA69" s="7">
        <v>32662.73069411514</v>
      </c>
    </row>
    <row r="70" spans="1:27" ht="13.5" x14ac:dyDescent="0.25">
      <c r="A70" s="2" t="s">
        <v>30</v>
      </c>
      <c r="B70" s="16" t="s">
        <v>56</v>
      </c>
      <c r="C70" s="7">
        <v>22088.94367981976</v>
      </c>
      <c r="D70" s="7">
        <v>23126.880383874901</v>
      </c>
      <c r="E70" s="7">
        <v>23141.17502654796</v>
      </c>
      <c r="F70" s="7">
        <v>21634.276375221889</v>
      </c>
      <c r="G70" s="7">
        <v>20763.126371583068</v>
      </c>
      <c r="H70" s="7">
        <v>20495.614777161281</v>
      </c>
      <c r="I70" s="7">
        <v>21153.034240553581</v>
      </c>
      <c r="J70" s="7">
        <v>21907.257766995899</v>
      </c>
      <c r="K70" s="7">
        <v>22614.843608110579</v>
      </c>
      <c r="L70" s="7">
        <v>23947.243380655658</v>
      </c>
      <c r="M70" s="7">
        <v>25085.175352386588</v>
      </c>
      <c r="N70" s="7">
        <v>26005.044050553279</v>
      </c>
      <c r="O70" s="7">
        <v>27332.869651533179</v>
      </c>
      <c r="P70" s="7">
        <v>27893.495562372678</v>
      </c>
      <c r="Q70" s="7">
        <v>28336.278623767768</v>
      </c>
      <c r="R70" s="7">
        <v>28837.768297481729</v>
      </c>
      <c r="S70" s="7">
        <v>29939.990380398609</v>
      </c>
      <c r="T70" s="7">
        <v>30707.922466548469</v>
      </c>
      <c r="U70" s="7">
        <v>31939.341961411679</v>
      </c>
      <c r="V70" s="7">
        <v>33500.883097164777</v>
      </c>
      <c r="W70" s="7">
        <v>33443.041585588158</v>
      </c>
      <c r="X70" s="7">
        <v>30441.375977184951</v>
      </c>
      <c r="Y70" s="7">
        <v>31321.396647019312</v>
      </c>
      <c r="Z70" s="7">
        <v>32032.113213090419</v>
      </c>
      <c r="AA70" s="7">
        <v>31618.23392169868</v>
      </c>
    </row>
    <row r="71" spans="1:27" ht="13.5" x14ac:dyDescent="0.25">
      <c r="A71" s="2" t="s">
        <v>34</v>
      </c>
      <c r="B71" s="16" t="s">
        <v>56</v>
      </c>
      <c r="C71" s="7">
        <v>22541.97644499116</v>
      </c>
      <c r="D71" s="7">
        <v>23288.30730234618</v>
      </c>
      <c r="E71" s="7">
        <v>23730.91225194751</v>
      </c>
      <c r="F71" s="7">
        <v>24072.105697248811</v>
      </c>
      <c r="G71" s="7">
        <v>24263.70234603202</v>
      </c>
      <c r="H71" s="7">
        <v>24042.091659993439</v>
      </c>
      <c r="I71" s="7">
        <v>24554.230946454889</v>
      </c>
      <c r="J71" s="7">
        <v>25262.671522577049</v>
      </c>
      <c r="K71" s="7">
        <v>25542.133832454499</v>
      </c>
      <c r="L71" s="7">
        <v>26004.98686064229</v>
      </c>
      <c r="M71" s="7">
        <v>26374.025449884921</v>
      </c>
      <c r="N71" s="7">
        <v>26752.22399019956</v>
      </c>
      <c r="O71" s="7">
        <v>27717.078120620248</v>
      </c>
      <c r="P71" s="7">
        <v>28215.95127284712</v>
      </c>
      <c r="Q71" s="7">
        <v>28253.97036175193</v>
      </c>
      <c r="R71" s="7">
        <v>28021.52049468545</v>
      </c>
      <c r="S71" s="7">
        <v>28226.879509586761</v>
      </c>
      <c r="T71" s="7">
        <v>28279.891277037081</v>
      </c>
      <c r="U71" s="7">
        <v>28737.723711419731</v>
      </c>
      <c r="V71" s="7">
        <v>29007.904103159799</v>
      </c>
      <c r="W71" s="7">
        <v>28453.552112559009</v>
      </c>
      <c r="X71" s="7">
        <v>26729.150046474111</v>
      </c>
      <c r="Y71" s="7">
        <v>27059.088822952272</v>
      </c>
      <c r="Z71" s="7">
        <v>27080.63206574065</v>
      </c>
      <c r="AA71" s="7">
        <v>26315.88889626641</v>
      </c>
    </row>
    <row r="72" spans="1:27" s="21" customFormat="1" ht="13.5" x14ac:dyDescent="0.25">
      <c r="A72" s="18" t="s">
        <v>31</v>
      </c>
      <c r="B72" s="19" t="s">
        <v>56</v>
      </c>
      <c r="C72" s="20">
        <v>23006.218891545632</v>
      </c>
      <c r="D72" s="20">
        <v>23830.532508902201</v>
      </c>
      <c r="E72" s="20">
        <v>24324.419488470008</v>
      </c>
      <c r="F72" s="20">
        <v>24456.335455849839</v>
      </c>
      <c r="G72" s="20">
        <v>24696.91912004288</v>
      </c>
      <c r="H72" s="20">
        <v>24428.332492239919</v>
      </c>
      <c r="I72" s="20">
        <v>24886.883532799729</v>
      </c>
      <c r="J72" s="20">
        <v>25307.152839786489</v>
      </c>
      <c r="K72" s="20">
        <v>25489.2154398608</v>
      </c>
      <c r="L72" s="20">
        <v>25956.14239261697</v>
      </c>
      <c r="M72" s="20">
        <v>26736.541887052419</v>
      </c>
      <c r="N72" s="20">
        <v>27477.325244087158</v>
      </c>
      <c r="O72" s="20">
        <v>28296.468064939469</v>
      </c>
      <c r="P72" s="20">
        <v>28609.324424414441</v>
      </c>
      <c r="Q72" s="20">
        <v>28668.213672368362</v>
      </c>
      <c r="R72" s="20">
        <v>28724.191787739372</v>
      </c>
      <c r="S72" s="20">
        <v>29241.486099333739</v>
      </c>
      <c r="T72" s="20">
        <v>29554.470408791989</v>
      </c>
      <c r="U72" s="20">
        <v>30075.69771586244</v>
      </c>
      <c r="V72" s="20">
        <v>30575.913489703849</v>
      </c>
      <c r="W72" s="20">
        <v>30383.610796688768</v>
      </c>
      <c r="X72" s="20">
        <v>29278.798281594802</v>
      </c>
      <c r="Y72" s="20">
        <v>29635.743520029559</v>
      </c>
      <c r="Z72" s="20">
        <v>30081.346942052081</v>
      </c>
      <c r="AA72" s="20">
        <v>29939.00205765789</v>
      </c>
    </row>
    <row r="73" spans="1:27" ht="13.5" x14ac:dyDescent="0.25">
      <c r="A73" s="2" t="s">
        <v>27</v>
      </c>
      <c r="B73" s="16" t="s">
        <v>56</v>
      </c>
      <c r="C73" s="7">
        <v>23667.686667883088</v>
      </c>
      <c r="D73" s="7">
        <v>24400.066519652471</v>
      </c>
      <c r="E73" s="7">
        <v>25094.904932731999</v>
      </c>
      <c r="F73" s="7">
        <v>25457.86274519168</v>
      </c>
      <c r="G73" s="7">
        <v>25742.055605352889</v>
      </c>
      <c r="H73" s="7">
        <v>25395.86913847462</v>
      </c>
      <c r="I73" s="7">
        <v>26137.642264216851</v>
      </c>
      <c r="J73" s="7">
        <v>26705.523064043329</v>
      </c>
      <c r="K73" s="7">
        <v>27037.909567221752</v>
      </c>
      <c r="L73" s="7">
        <v>27978.936945178539</v>
      </c>
      <c r="M73" s="7">
        <v>28454.3525090236</v>
      </c>
      <c r="N73" s="7">
        <v>29403.99703948573</v>
      </c>
      <c r="O73" s="7">
        <v>30414.584217817599</v>
      </c>
      <c r="P73" s="7">
        <v>30555.844756366521</v>
      </c>
      <c r="Q73" s="7">
        <v>30824.387130261439</v>
      </c>
      <c r="R73" s="7">
        <v>30944.278248738668</v>
      </c>
      <c r="S73" s="7">
        <v>31822.506202910849</v>
      </c>
      <c r="T73" s="7">
        <v>32203.540583883751</v>
      </c>
      <c r="U73" s="7">
        <v>32845.88133051875</v>
      </c>
      <c r="V73" s="7">
        <v>33541.567062277587</v>
      </c>
      <c r="W73" s="7">
        <v>33603.105415919279</v>
      </c>
      <c r="X73" s="7">
        <v>32410.78161380679</v>
      </c>
      <c r="Y73" s="7">
        <v>32880.339837434884</v>
      </c>
      <c r="Z73" s="7">
        <v>33172.456347639149</v>
      </c>
      <c r="AA73" s="7">
        <v>32899.50802747003</v>
      </c>
    </row>
    <row r="74" spans="1:27" ht="13.5" x14ac:dyDescent="0.25">
      <c r="A74" s="2" t="s">
        <v>26</v>
      </c>
      <c r="B74" s="16" t="s">
        <v>56</v>
      </c>
      <c r="C74" s="3">
        <v>23752.191021635121</v>
      </c>
      <c r="D74" s="3">
        <v>24564.543345268608</v>
      </c>
      <c r="E74" s="3">
        <v>25437.45279276992</v>
      </c>
      <c r="F74" s="3">
        <v>26051.5093660809</v>
      </c>
      <c r="G74" s="3">
        <v>26305.796156881541</v>
      </c>
      <c r="H74" s="3">
        <v>26227.209828021008</v>
      </c>
      <c r="I74" s="3">
        <v>26754.048573510259</v>
      </c>
      <c r="J74" s="3">
        <v>27425.819410880838</v>
      </c>
      <c r="K74" s="3">
        <v>28064.402150770758</v>
      </c>
      <c r="L74" s="3">
        <v>28679.86310802634</v>
      </c>
      <c r="M74" s="3">
        <v>29732.90824492199</v>
      </c>
      <c r="N74" s="3">
        <v>30725.35929855939</v>
      </c>
      <c r="O74" s="3">
        <v>31775.733174672201</v>
      </c>
      <c r="P74" s="3">
        <v>31925.733411956109</v>
      </c>
      <c r="Q74" s="3">
        <v>32306.477114067071</v>
      </c>
      <c r="R74" s="3">
        <v>32441.22527095148</v>
      </c>
      <c r="S74" s="3">
        <v>33072.750379450626</v>
      </c>
      <c r="T74" s="3">
        <v>33636.815769999892</v>
      </c>
      <c r="U74" s="3">
        <v>34691.249732106153</v>
      </c>
      <c r="V74" s="3">
        <v>35858.743305018848</v>
      </c>
      <c r="W74" s="3">
        <v>36258.582187157939</v>
      </c>
      <c r="X74" s="3">
        <v>34789.446961668087</v>
      </c>
      <c r="Y74" s="3">
        <v>35321.994190612742</v>
      </c>
      <c r="Z74" s="3">
        <v>36204.225812524637</v>
      </c>
      <c r="AA74" s="3">
        <v>36355.659077603079</v>
      </c>
    </row>
    <row r="75" spans="1:27" ht="13.5" x14ac:dyDescent="0.25">
      <c r="A75" s="2" t="s">
        <v>35</v>
      </c>
      <c r="B75" s="16" t="s">
        <v>56</v>
      </c>
      <c r="C75" s="3">
        <v>23996.092471866508</v>
      </c>
      <c r="D75" s="3">
        <v>25190.315836583079</v>
      </c>
      <c r="E75" s="3">
        <v>26506.672578232599</v>
      </c>
      <c r="F75" s="3">
        <v>27279.706622491951</v>
      </c>
      <c r="G75" s="3">
        <v>27400.24747138473</v>
      </c>
      <c r="H75" s="3">
        <v>27365.615604743311</v>
      </c>
      <c r="I75" s="3">
        <v>27529.88518897834</v>
      </c>
      <c r="J75" s="3">
        <v>27996.44329511789</v>
      </c>
      <c r="K75" s="3">
        <v>28661.20185587684</v>
      </c>
      <c r="L75" s="3">
        <v>29049.746260761869</v>
      </c>
      <c r="M75" s="3">
        <v>28396.932914136542</v>
      </c>
      <c r="N75" s="3">
        <v>28296.69815624793</v>
      </c>
      <c r="O75" s="3">
        <v>28876.48592009646</v>
      </c>
      <c r="P75" s="3">
        <v>28931.910697146868</v>
      </c>
      <c r="Q75" s="3">
        <v>28954.64537582927</v>
      </c>
      <c r="R75" s="3">
        <v>29388.584889279049</v>
      </c>
      <c r="S75" s="3">
        <v>30059.054777509489</v>
      </c>
      <c r="T75" s="3">
        <v>30445.63715483035</v>
      </c>
      <c r="U75" s="3">
        <v>30940.708859160619</v>
      </c>
      <c r="V75" s="3">
        <v>31584.151085758829</v>
      </c>
      <c r="W75" s="3">
        <v>31239.04903501043</v>
      </c>
      <c r="X75" s="3">
        <v>29515.240199278662</v>
      </c>
      <c r="Y75" s="3">
        <v>30886.151081997599</v>
      </c>
      <c r="Z75" s="3">
        <v>30760.93294301811</v>
      </c>
      <c r="AA75" s="3">
        <v>31432.6501653827</v>
      </c>
    </row>
    <row r="76" spans="1:27" ht="13.5" x14ac:dyDescent="0.25">
      <c r="A76" s="2" t="s">
        <v>32</v>
      </c>
      <c r="B76" s="16" t="s">
        <v>56</v>
      </c>
      <c r="C76" s="7">
        <v>24066.042923301571</v>
      </c>
      <c r="D76" s="7">
        <v>24825.183432740949</v>
      </c>
      <c r="E76" s="7">
        <v>25903.560929014278</v>
      </c>
      <c r="F76" s="7">
        <v>27015.732786696732</v>
      </c>
      <c r="G76" s="7">
        <v>27323.856969491881</v>
      </c>
      <c r="H76" s="7">
        <v>26855.1146400039</v>
      </c>
      <c r="I76" s="7">
        <v>27436.777477587231</v>
      </c>
      <c r="J76" s="7">
        <v>27815.246655542291</v>
      </c>
      <c r="K76" s="7">
        <v>27954.757724569168</v>
      </c>
      <c r="L76" s="7">
        <v>28386.337902639971</v>
      </c>
      <c r="M76" s="7">
        <v>28922.955940681099</v>
      </c>
      <c r="N76" s="7">
        <v>29443.30901446224</v>
      </c>
      <c r="O76" s="7">
        <v>30306.29326477231</v>
      </c>
      <c r="P76" s="7">
        <v>30708.45023000447</v>
      </c>
      <c r="Q76" s="7">
        <v>30658.69391714433</v>
      </c>
      <c r="R76" s="7">
        <v>30529.52255776419</v>
      </c>
      <c r="S76" s="7">
        <v>30891.123396010749</v>
      </c>
      <c r="T76" s="7">
        <v>31116.57636419166</v>
      </c>
      <c r="U76" s="7">
        <v>32306.282390412041</v>
      </c>
      <c r="V76" s="7">
        <v>33404.161842449663</v>
      </c>
      <c r="W76" s="7">
        <v>33824.79462912419</v>
      </c>
      <c r="X76" s="7">
        <v>32180.34909758842</v>
      </c>
      <c r="Y76" s="7">
        <v>33519.884209558521</v>
      </c>
      <c r="Z76" s="7">
        <v>34627.895659010726</v>
      </c>
      <c r="AA76" s="7">
        <v>34807.62551098421</v>
      </c>
    </row>
    <row r="77" spans="1:27" ht="13.5" x14ac:dyDescent="0.25">
      <c r="A77" s="2" t="s">
        <v>39</v>
      </c>
      <c r="B77" s="16" t="s">
        <v>56</v>
      </c>
      <c r="C77" s="3">
        <v>24096.17849814998</v>
      </c>
      <c r="D77" s="3">
        <v>24569.872855540299</v>
      </c>
      <c r="E77" s="3">
        <v>24564.40291326091</v>
      </c>
      <c r="F77" s="3">
        <v>24119.45571809803</v>
      </c>
      <c r="G77" s="3">
        <v>23699.741748949022</v>
      </c>
      <c r="H77" s="3">
        <v>23074.432725327479</v>
      </c>
      <c r="I77" s="3">
        <v>23830.863535090211</v>
      </c>
      <c r="J77" s="3">
        <v>24640.369979225819</v>
      </c>
      <c r="K77" s="3">
        <v>24997.97832020482</v>
      </c>
      <c r="L77" s="3">
        <v>25660.515831366589</v>
      </c>
      <c r="M77" s="3">
        <v>26724.423010678929</v>
      </c>
      <c r="N77" s="3">
        <v>27947.63480859937</v>
      </c>
      <c r="O77" s="3">
        <v>29145.852534733291</v>
      </c>
      <c r="P77" s="3">
        <v>29434.140209170269</v>
      </c>
      <c r="Q77" s="3">
        <v>30067.09718162326</v>
      </c>
      <c r="R77" s="3">
        <v>30656.024904629539</v>
      </c>
      <c r="S77" s="3">
        <v>31826.36283622152</v>
      </c>
      <c r="T77" s="3">
        <v>32701.432742207791</v>
      </c>
      <c r="U77" s="3">
        <v>33915.124616267931</v>
      </c>
      <c r="V77" s="3">
        <v>34782.52810318218</v>
      </c>
      <c r="W77" s="3">
        <v>34299.212017879443</v>
      </c>
      <c r="X77" s="3">
        <v>32297.995366350198</v>
      </c>
      <c r="Y77" s="3">
        <v>34123.988457959204</v>
      </c>
      <c r="Z77" s="3">
        <v>34860.790674681019</v>
      </c>
      <c r="AA77" s="3">
        <v>34941.861438361433</v>
      </c>
    </row>
    <row r="78" spans="1:27" ht="13.5" x14ac:dyDescent="0.25">
      <c r="A78" s="2" t="s">
        <v>36</v>
      </c>
      <c r="B78" s="16" t="s">
        <v>56</v>
      </c>
      <c r="C78" s="3">
        <v>24466.5005983394</v>
      </c>
      <c r="D78" s="3">
        <v>25399.987351390049</v>
      </c>
      <c r="E78" s="3">
        <v>26283.68849174647</v>
      </c>
      <c r="F78" s="3">
        <v>26708.54482602065</v>
      </c>
      <c r="G78" s="3">
        <v>26960.239960018029</v>
      </c>
      <c r="H78" s="3">
        <v>27106.46942504129</v>
      </c>
      <c r="I78" s="3">
        <v>27743.993611538692</v>
      </c>
      <c r="J78" s="3">
        <v>28462.9099693795</v>
      </c>
      <c r="K78" s="3">
        <v>29307.52218603612</v>
      </c>
      <c r="L78" s="3">
        <v>30399.955534377808</v>
      </c>
      <c r="M78" s="3">
        <v>31401.125239079782</v>
      </c>
      <c r="N78" s="3">
        <v>32652.380678190209</v>
      </c>
      <c r="O78" s="3">
        <v>33698.183975550543</v>
      </c>
      <c r="P78" s="3">
        <v>34088.621240549437</v>
      </c>
      <c r="Q78" s="3">
        <v>33894.121984034842</v>
      </c>
      <c r="R78" s="3">
        <v>33849.355586206802</v>
      </c>
      <c r="S78" s="3">
        <v>34493.882644954727</v>
      </c>
      <c r="T78" s="3">
        <v>35111.416103586882</v>
      </c>
      <c r="U78" s="3">
        <v>36249.551655444331</v>
      </c>
      <c r="V78" s="3">
        <v>37584.989324248178</v>
      </c>
      <c r="W78" s="3">
        <v>38118.633990341194</v>
      </c>
      <c r="X78" s="3">
        <v>36530.189438649657</v>
      </c>
      <c r="Y78" s="3">
        <v>36895.730514023548</v>
      </c>
      <c r="Z78" s="3">
        <v>37064.682623831817</v>
      </c>
      <c r="AA78" s="3">
        <v>36473.30675897569</v>
      </c>
    </row>
    <row r="79" spans="1:27" ht="13.5" x14ac:dyDescent="0.25">
      <c r="A79" s="2" t="s">
        <v>25</v>
      </c>
      <c r="B79" s="16" t="s">
        <v>56</v>
      </c>
      <c r="C79" s="7">
        <v>24699.194258731852</v>
      </c>
      <c r="D79" s="7">
        <v>25207.269730047319</v>
      </c>
      <c r="E79" s="7">
        <v>24777.931504300541</v>
      </c>
      <c r="F79" s="7">
        <v>24575.946969039709</v>
      </c>
      <c r="G79" s="7">
        <v>25304.007577019591</v>
      </c>
      <c r="H79" s="7">
        <v>26068.306801625258</v>
      </c>
      <c r="I79" s="7">
        <v>26819.00844448118</v>
      </c>
      <c r="J79" s="7">
        <v>27515.277636733161</v>
      </c>
      <c r="K79" s="7">
        <v>28240.20733959971</v>
      </c>
      <c r="L79" s="7">
        <v>29218.00578905785</v>
      </c>
      <c r="M79" s="7">
        <v>30330.97559826378</v>
      </c>
      <c r="N79" s="7">
        <v>31126.70229608543</v>
      </c>
      <c r="O79" s="7">
        <v>31332.266915722019</v>
      </c>
      <c r="P79" s="7">
        <v>32122.690496472169</v>
      </c>
      <c r="Q79" s="7">
        <v>32737.48748140809</v>
      </c>
      <c r="R79" s="7">
        <v>33684.614119899801</v>
      </c>
      <c r="S79" s="7">
        <v>34345.680540831439</v>
      </c>
      <c r="T79" s="7">
        <v>34887.703194603797</v>
      </c>
      <c r="U79" s="7">
        <v>35637.433526350484</v>
      </c>
      <c r="V79" s="7">
        <v>36302.94684994944</v>
      </c>
      <c r="W79" s="7">
        <v>36107.674379440483</v>
      </c>
      <c r="X79" s="7">
        <v>36194.195312159158</v>
      </c>
      <c r="Y79" s="7">
        <v>36582.123114765498</v>
      </c>
      <c r="Z79" s="7">
        <v>37257.318932877388</v>
      </c>
      <c r="AA79" s="7">
        <v>38015.617385778532</v>
      </c>
    </row>
    <row r="80" spans="1:27" ht="13.5" x14ac:dyDescent="0.25">
      <c r="A80" s="2" t="s">
        <v>29</v>
      </c>
      <c r="B80" s="16" t="s">
        <v>56</v>
      </c>
      <c r="C80" s="7">
        <v>24950.126255860348</v>
      </c>
      <c r="D80" s="7">
        <v>25083.286570558372</v>
      </c>
      <c r="E80" s="7">
        <v>25446.81858107484</v>
      </c>
      <c r="F80" s="7">
        <v>25747.68023229792</v>
      </c>
      <c r="G80" s="7">
        <v>26129.375263119309</v>
      </c>
      <c r="H80" s="7">
        <v>26015.403668594619</v>
      </c>
      <c r="I80" s="7">
        <v>27363.21169230466</v>
      </c>
      <c r="J80" s="7">
        <v>28072.5259557848</v>
      </c>
      <c r="K80" s="7">
        <v>28692.69676995269</v>
      </c>
      <c r="L80" s="7">
        <v>29481.55678377139</v>
      </c>
      <c r="M80" s="7">
        <v>30016.261562269741</v>
      </c>
      <c r="N80" s="7">
        <v>30680.67379787517</v>
      </c>
      <c r="O80" s="7">
        <v>31662.132228658469</v>
      </c>
      <c r="P80" s="7">
        <v>31772.20819586208</v>
      </c>
      <c r="Q80" s="7">
        <v>31807.405209174129</v>
      </c>
      <c r="R80" s="7">
        <v>31846.558197300252</v>
      </c>
      <c r="S80" s="7">
        <v>32499.52552466809</v>
      </c>
      <c r="T80" s="7">
        <v>33195.883438312143</v>
      </c>
      <c r="U80" s="7">
        <v>34209.156832907378</v>
      </c>
      <c r="V80" s="7">
        <v>34604.391384056813</v>
      </c>
      <c r="W80" s="7">
        <v>34133.096639349271</v>
      </c>
      <c r="X80" s="7">
        <v>32024.07643688313</v>
      </c>
      <c r="Y80" s="7">
        <v>32327.700942128919</v>
      </c>
      <c r="Z80" s="7">
        <v>32539.07932042508</v>
      </c>
      <c r="AA80" s="7">
        <v>32300.551122650239</v>
      </c>
    </row>
    <row r="81" spans="1:28" ht="13.5" x14ac:dyDescent="0.25">
      <c r="A81" s="2" t="s">
        <v>28</v>
      </c>
      <c r="B81" s="16" t="s">
        <v>56</v>
      </c>
      <c r="C81" s="3">
        <v>27180.178602086329</v>
      </c>
      <c r="D81" s="3">
        <v>27396.16078497014</v>
      </c>
      <c r="E81" s="3">
        <v>27038.30779836078</v>
      </c>
      <c r="F81" s="3">
        <v>26145.666616349208</v>
      </c>
      <c r="G81" s="3">
        <v>26064.143448713599</v>
      </c>
      <c r="H81" s="3">
        <v>26382.144192334479</v>
      </c>
      <c r="I81" s="3">
        <v>27348.415737143659</v>
      </c>
      <c r="J81" s="3">
        <v>27827.03597715461</v>
      </c>
      <c r="K81" s="3">
        <v>27983.451503398501</v>
      </c>
      <c r="L81" s="3">
        <v>28877.595811658641</v>
      </c>
      <c r="M81" s="3">
        <v>29812.390469779639</v>
      </c>
      <c r="N81" s="3">
        <v>31206.844945296929</v>
      </c>
      <c r="O81" s="3">
        <v>32535.576128444209</v>
      </c>
      <c r="P81" s="3">
        <v>32760.125294591391</v>
      </c>
      <c r="Q81" s="3">
        <v>33358.33210575406</v>
      </c>
      <c r="R81" s="3">
        <v>33678.604506308642</v>
      </c>
      <c r="S81" s="3">
        <v>34402.082824856167</v>
      </c>
      <c r="T81" s="3">
        <v>35105.989286517673</v>
      </c>
      <c r="U81" s="3">
        <v>35730.416473825033</v>
      </c>
      <c r="V81" s="3">
        <v>36124.313151183887</v>
      </c>
      <c r="W81" s="3">
        <v>35948.056989137338</v>
      </c>
      <c r="X81" s="3">
        <v>34526.903332864262</v>
      </c>
      <c r="Y81" s="3">
        <v>35222.882055888658</v>
      </c>
      <c r="Z81" s="3">
        <v>35739.913850785808</v>
      </c>
      <c r="AA81" s="3">
        <v>35937.779664667272</v>
      </c>
    </row>
    <row r="82" spans="1:28" s="25" customFormat="1" x14ac:dyDescent="0.2">
      <c r="A82" s="25" t="s">
        <v>41</v>
      </c>
      <c r="C82" s="25">
        <f t="shared" ref="C82:AA82" si="0">RANK(C72,C66:C81)</f>
        <v>10</v>
      </c>
      <c r="D82" s="25">
        <f t="shared" si="0"/>
        <v>10</v>
      </c>
      <c r="E82" s="25">
        <f t="shared" si="0"/>
        <v>10</v>
      </c>
      <c r="F82" s="25">
        <f t="shared" si="0"/>
        <v>9</v>
      </c>
      <c r="G82" s="25">
        <f t="shared" si="0"/>
        <v>9</v>
      </c>
      <c r="H82" s="25">
        <f t="shared" si="0"/>
        <v>9</v>
      </c>
      <c r="I82" s="25">
        <f t="shared" si="0"/>
        <v>9</v>
      </c>
      <c r="J82" s="25">
        <f t="shared" si="0"/>
        <v>9</v>
      </c>
      <c r="K82" s="25">
        <f t="shared" si="0"/>
        <v>11</v>
      </c>
      <c r="L82" s="25">
        <f t="shared" si="0"/>
        <v>11</v>
      </c>
      <c r="M82" s="25">
        <f t="shared" si="0"/>
        <v>10</v>
      </c>
      <c r="N82" s="25">
        <f t="shared" si="0"/>
        <v>11</v>
      </c>
      <c r="O82" s="25">
        <f t="shared" si="0"/>
        <v>11</v>
      </c>
      <c r="P82" s="25">
        <f t="shared" si="0"/>
        <v>11</v>
      </c>
      <c r="Q82" s="25">
        <f t="shared" si="0"/>
        <v>11</v>
      </c>
      <c r="R82" s="25">
        <f t="shared" si="0"/>
        <v>12</v>
      </c>
      <c r="S82" s="25">
        <f t="shared" si="0"/>
        <v>12</v>
      </c>
      <c r="T82" s="25">
        <f t="shared" si="0"/>
        <v>12</v>
      </c>
      <c r="U82" s="25">
        <f t="shared" si="0"/>
        <v>12</v>
      </c>
      <c r="V82" s="25">
        <f t="shared" si="0"/>
        <v>12</v>
      </c>
      <c r="W82" s="25">
        <f t="shared" si="0"/>
        <v>12</v>
      </c>
      <c r="X82" s="25">
        <f t="shared" si="0"/>
        <v>12</v>
      </c>
      <c r="Y82" s="25">
        <f t="shared" si="0"/>
        <v>12</v>
      </c>
      <c r="Z82" s="25">
        <f t="shared" si="0"/>
        <v>12</v>
      </c>
      <c r="AA82" s="25">
        <f t="shared" si="0"/>
        <v>12</v>
      </c>
    </row>
    <row r="83" spans="1:28" s="25" customFormat="1" x14ac:dyDescent="0.2">
      <c r="A83" s="26" t="s">
        <v>42</v>
      </c>
      <c r="C83" s="25">
        <f t="shared" ref="C83:AA83" si="1">AVERAGE(C66:C81)</f>
        <v>22780.22563773613</v>
      </c>
      <c r="D83" s="25">
        <f t="shared" si="1"/>
        <v>23411.736998648437</v>
      </c>
      <c r="E83" s="25">
        <f t="shared" si="1"/>
        <v>23780.217570061213</v>
      </c>
      <c r="F83" s="25">
        <f t="shared" si="1"/>
        <v>23815.510024066665</v>
      </c>
      <c r="G83" s="25">
        <f t="shared" si="1"/>
        <v>23923.656914204825</v>
      </c>
      <c r="H83" s="25">
        <f t="shared" si="1"/>
        <v>23910.992749285513</v>
      </c>
      <c r="I83" s="25">
        <f t="shared" si="1"/>
        <v>24570.215390035683</v>
      </c>
      <c r="J83" s="25">
        <f t="shared" si="1"/>
        <v>25165.689497623698</v>
      </c>
      <c r="K83" s="25">
        <f t="shared" si="1"/>
        <v>25638.390584270524</v>
      </c>
      <c r="L83" s="25">
        <f t="shared" si="1"/>
        <v>26373.723863738465</v>
      </c>
      <c r="M83" s="25">
        <f t="shared" si="1"/>
        <v>27047.608868269359</v>
      </c>
      <c r="N83" s="25">
        <f t="shared" si="1"/>
        <v>27857.217447372175</v>
      </c>
      <c r="O83" s="25">
        <f t="shared" si="1"/>
        <v>28777.329958550054</v>
      </c>
      <c r="P83" s="25">
        <f t="shared" si="1"/>
        <v>29183.952689194244</v>
      </c>
      <c r="Q83" s="25">
        <f t="shared" si="1"/>
        <v>29504.166189684707</v>
      </c>
      <c r="R83" s="25">
        <f t="shared" si="1"/>
        <v>29873.345234093424</v>
      </c>
      <c r="S83" s="25">
        <f t="shared" si="1"/>
        <v>30557.819886032437</v>
      </c>
      <c r="T83" s="25">
        <f t="shared" si="1"/>
        <v>31087.061620792119</v>
      </c>
      <c r="U83" s="25">
        <f t="shared" si="1"/>
        <v>31904.753918480481</v>
      </c>
      <c r="V83" s="25">
        <f t="shared" si="1"/>
        <v>32680.757173287097</v>
      </c>
      <c r="W83" s="25">
        <f t="shared" si="1"/>
        <v>32516.777726960565</v>
      </c>
      <c r="X83" s="25">
        <f t="shared" si="1"/>
        <v>31078.245423795332</v>
      </c>
      <c r="Y83" s="25">
        <f t="shared" si="1"/>
        <v>31544.457952885223</v>
      </c>
      <c r="Z83" s="25">
        <f t="shared" si="1"/>
        <v>31820.028352533052</v>
      </c>
      <c r="AA83" s="25">
        <f t="shared" si="1"/>
        <v>31705.868592445899</v>
      </c>
    </row>
    <row r="84" spans="1:28" s="25" customFormat="1" x14ac:dyDescent="0.2">
      <c r="A84" s="26" t="s">
        <v>43</v>
      </c>
      <c r="C84" s="25">
        <f t="shared" ref="C84:AA84" si="2">MEDIAN(C66:C81)</f>
        <v>23709.938844759105</v>
      </c>
      <c r="D84" s="25">
        <f t="shared" si="2"/>
        <v>24482.304932460538</v>
      </c>
      <c r="E84" s="25">
        <f t="shared" si="2"/>
        <v>24671.167208780724</v>
      </c>
      <c r="F84" s="25">
        <f t="shared" si="2"/>
        <v>24516.141212444774</v>
      </c>
      <c r="G84" s="25">
        <f t="shared" si="2"/>
        <v>25000.463348531237</v>
      </c>
      <c r="H84" s="25">
        <f t="shared" si="2"/>
        <v>24912.100815357269</v>
      </c>
      <c r="I84" s="25">
        <f t="shared" si="2"/>
        <v>25512.262898508292</v>
      </c>
      <c r="J84" s="25">
        <f t="shared" si="2"/>
        <v>26006.337951914909</v>
      </c>
      <c r="K84" s="25">
        <f t="shared" si="2"/>
        <v>26358.590299294854</v>
      </c>
      <c r="L84" s="25">
        <f t="shared" si="2"/>
        <v>27353.219205581881</v>
      </c>
      <c r="M84" s="25">
        <f t="shared" si="2"/>
        <v>28000.799398924013</v>
      </c>
      <c r="N84" s="25">
        <f t="shared" si="2"/>
        <v>28305.643051950585</v>
      </c>
      <c r="O84" s="25">
        <f t="shared" si="2"/>
        <v>29297.116412926935</v>
      </c>
      <c r="P84" s="25">
        <f t="shared" si="2"/>
        <v>29705.189178162975</v>
      </c>
      <c r="Q84" s="25">
        <f t="shared" si="2"/>
        <v>30312.429910625113</v>
      </c>
      <c r="R84" s="25">
        <f t="shared" si="2"/>
        <v>30592.773731196867</v>
      </c>
      <c r="S84" s="25">
        <f t="shared" si="2"/>
        <v>31356.814799460801</v>
      </c>
      <c r="T84" s="25">
        <f t="shared" si="2"/>
        <v>31660.058474037705</v>
      </c>
      <c r="U84" s="25">
        <f t="shared" si="2"/>
        <v>32576.081860465398</v>
      </c>
      <c r="V84" s="25">
        <f t="shared" si="2"/>
        <v>33521.225079721182</v>
      </c>
      <c r="W84" s="25">
        <f t="shared" si="2"/>
        <v>33713.950022521734</v>
      </c>
      <c r="X84" s="25">
        <f t="shared" si="2"/>
        <v>32102.212767235775</v>
      </c>
      <c r="Y84" s="25">
        <f t="shared" si="2"/>
        <v>32549.030325519936</v>
      </c>
      <c r="Z84" s="25">
        <f t="shared" si="2"/>
        <v>32712.885568227131</v>
      </c>
      <c r="AA84" s="25">
        <f t="shared" si="2"/>
        <v>32481.640908382687</v>
      </c>
    </row>
    <row r="86" spans="1:28" x14ac:dyDescent="0.2">
      <c r="A86" s="27" t="s">
        <v>84</v>
      </c>
      <c r="B86" s="27"/>
      <c r="C86" s="27" t="s">
        <v>83</v>
      </c>
    </row>
    <row r="88" spans="1:28" x14ac:dyDescent="0.2">
      <c r="A88" s="2" t="s">
        <v>33</v>
      </c>
      <c r="C88" s="1">
        <f>RANK(C66,C$66:C$81)</f>
        <v>16</v>
      </c>
      <c r="D88" s="1">
        <f t="shared" ref="D88:AA99" si="3">RANK(D66,D$66:D$81)</f>
        <v>16</v>
      </c>
      <c r="E88" s="1">
        <f t="shared" si="3"/>
        <v>16</v>
      </c>
      <c r="F88" s="1">
        <f t="shared" si="3"/>
        <v>16</v>
      </c>
      <c r="G88" s="1">
        <f t="shared" si="3"/>
        <v>16</v>
      </c>
      <c r="H88" s="1">
        <f t="shared" si="3"/>
        <v>16</v>
      </c>
      <c r="I88" s="1">
        <f t="shared" si="3"/>
        <v>16</v>
      </c>
      <c r="J88" s="1">
        <f t="shared" si="3"/>
        <v>16</v>
      </c>
      <c r="K88" s="1">
        <f t="shared" si="3"/>
        <v>16</v>
      </c>
      <c r="L88" s="1">
        <f t="shared" si="3"/>
        <v>16</v>
      </c>
      <c r="M88" s="1">
        <f t="shared" si="3"/>
        <v>16</v>
      </c>
      <c r="N88" s="1">
        <f t="shared" si="3"/>
        <v>16</v>
      </c>
      <c r="O88" s="1">
        <f t="shared" si="3"/>
        <v>16</v>
      </c>
      <c r="P88" s="1">
        <f t="shared" si="3"/>
        <v>16</v>
      </c>
      <c r="Q88" s="1">
        <f t="shared" si="3"/>
        <v>16</v>
      </c>
      <c r="R88" s="1">
        <f t="shared" si="3"/>
        <v>16</v>
      </c>
      <c r="S88" s="1">
        <f t="shared" si="3"/>
        <v>16</v>
      </c>
      <c r="T88" s="1">
        <f t="shared" si="3"/>
        <v>16</v>
      </c>
      <c r="U88" s="1">
        <f t="shared" si="3"/>
        <v>15</v>
      </c>
      <c r="V88" s="1">
        <f t="shared" si="3"/>
        <v>15</v>
      </c>
      <c r="W88" s="1">
        <f t="shared" si="3"/>
        <v>15</v>
      </c>
      <c r="X88" s="1">
        <f t="shared" si="3"/>
        <v>16</v>
      </c>
      <c r="Y88" s="1">
        <f t="shared" si="3"/>
        <v>16</v>
      </c>
      <c r="Z88" s="1">
        <f t="shared" si="3"/>
        <v>16</v>
      </c>
      <c r="AA88" s="1">
        <f t="shared" si="3"/>
        <v>16</v>
      </c>
      <c r="AB88" s="1">
        <f>C88-AA88</f>
        <v>0</v>
      </c>
    </row>
    <row r="89" spans="1:28" x14ac:dyDescent="0.2">
      <c r="A89" s="2" t="s">
        <v>38</v>
      </c>
      <c r="C89" s="1">
        <f t="shared" ref="C89:R103" si="4">RANK(C67,C$66:C$81)</f>
        <v>15</v>
      </c>
      <c r="D89" s="1">
        <f t="shared" si="4"/>
        <v>15</v>
      </c>
      <c r="E89" s="1">
        <f t="shared" si="4"/>
        <v>14</v>
      </c>
      <c r="F89" s="1">
        <f t="shared" si="4"/>
        <v>14</v>
      </c>
      <c r="G89" s="1">
        <f t="shared" si="4"/>
        <v>14</v>
      </c>
      <c r="H89" s="1">
        <f t="shared" si="4"/>
        <v>14</v>
      </c>
      <c r="I89" s="1">
        <f t="shared" si="4"/>
        <v>14</v>
      </c>
      <c r="J89" s="1">
        <f t="shared" si="4"/>
        <v>14</v>
      </c>
      <c r="K89" s="1">
        <f t="shared" si="4"/>
        <v>14</v>
      </c>
      <c r="L89" s="1">
        <f t="shared" si="4"/>
        <v>14</v>
      </c>
      <c r="M89" s="1">
        <f t="shared" si="4"/>
        <v>14</v>
      </c>
      <c r="N89" s="1">
        <f t="shared" si="4"/>
        <v>14</v>
      </c>
      <c r="O89" s="1">
        <f t="shared" si="4"/>
        <v>14</v>
      </c>
      <c r="P89" s="1">
        <f t="shared" si="4"/>
        <v>14</v>
      </c>
      <c r="Q89" s="1">
        <f t="shared" si="4"/>
        <v>14</v>
      </c>
      <c r="R89" s="1">
        <f t="shared" si="4"/>
        <v>14</v>
      </c>
      <c r="S89" s="1">
        <f t="shared" si="3"/>
        <v>14</v>
      </c>
      <c r="T89" s="1">
        <f t="shared" si="3"/>
        <v>14</v>
      </c>
      <c r="U89" s="1">
        <f t="shared" si="3"/>
        <v>14</v>
      </c>
      <c r="V89" s="1">
        <f t="shared" si="3"/>
        <v>14</v>
      </c>
      <c r="W89" s="1">
        <f t="shared" si="3"/>
        <v>14</v>
      </c>
      <c r="X89" s="1">
        <f t="shared" si="3"/>
        <v>13</v>
      </c>
      <c r="Y89" s="1">
        <f t="shared" si="3"/>
        <v>14</v>
      </c>
      <c r="Z89" s="1">
        <f t="shared" si="3"/>
        <v>14</v>
      </c>
      <c r="AA89" s="1">
        <f t="shared" si="3"/>
        <v>13</v>
      </c>
      <c r="AB89" s="1">
        <f t="shared" ref="AB89:AB103" si="5">C89-AA89</f>
        <v>2</v>
      </c>
    </row>
    <row r="90" spans="1:28" x14ac:dyDescent="0.2">
      <c r="A90" s="2" t="s">
        <v>37</v>
      </c>
      <c r="C90" s="1">
        <f t="shared" si="4"/>
        <v>14</v>
      </c>
      <c r="D90" s="1">
        <f t="shared" si="3"/>
        <v>14</v>
      </c>
      <c r="E90" s="1">
        <f t="shared" si="3"/>
        <v>15</v>
      </c>
      <c r="F90" s="1">
        <f t="shared" si="3"/>
        <v>15</v>
      </c>
      <c r="G90" s="1">
        <f t="shared" si="3"/>
        <v>15</v>
      </c>
      <c r="H90" s="1">
        <f t="shared" si="3"/>
        <v>15</v>
      </c>
      <c r="I90" s="1">
        <f t="shared" si="3"/>
        <v>15</v>
      </c>
      <c r="J90" s="1">
        <f t="shared" si="3"/>
        <v>15</v>
      </c>
      <c r="K90" s="1">
        <f t="shared" si="3"/>
        <v>15</v>
      </c>
      <c r="L90" s="1">
        <f t="shared" si="3"/>
        <v>15</v>
      </c>
      <c r="M90" s="1">
        <f t="shared" si="3"/>
        <v>15</v>
      </c>
      <c r="N90" s="1">
        <f t="shared" si="3"/>
        <v>15</v>
      </c>
      <c r="O90" s="1">
        <f t="shared" si="3"/>
        <v>15</v>
      </c>
      <c r="P90" s="1">
        <f t="shared" si="3"/>
        <v>15</v>
      </c>
      <c r="Q90" s="1">
        <f t="shared" si="3"/>
        <v>15</v>
      </c>
      <c r="R90" s="1">
        <f t="shared" si="3"/>
        <v>15</v>
      </c>
      <c r="S90" s="1">
        <f t="shared" si="3"/>
        <v>15</v>
      </c>
      <c r="T90" s="1">
        <f t="shared" si="3"/>
        <v>15</v>
      </c>
      <c r="U90" s="1">
        <f t="shared" si="3"/>
        <v>16</v>
      </c>
      <c r="V90" s="1">
        <f t="shared" si="3"/>
        <v>16</v>
      </c>
      <c r="W90" s="1">
        <f t="shared" si="3"/>
        <v>16</v>
      </c>
      <c r="X90" s="1">
        <f t="shared" si="3"/>
        <v>15</v>
      </c>
      <c r="Y90" s="1">
        <f t="shared" si="3"/>
        <v>15</v>
      </c>
      <c r="Z90" s="1">
        <f t="shared" si="3"/>
        <v>15</v>
      </c>
      <c r="AA90" s="1">
        <f t="shared" si="3"/>
        <v>15</v>
      </c>
      <c r="AB90" s="1">
        <f t="shared" si="5"/>
        <v>-1</v>
      </c>
    </row>
    <row r="91" spans="1:28" x14ac:dyDescent="0.2">
      <c r="A91" s="17" t="s">
        <v>40</v>
      </c>
      <c r="C91" s="1">
        <f t="shared" si="4"/>
        <v>13</v>
      </c>
      <c r="D91" s="1">
        <f t="shared" si="3"/>
        <v>13</v>
      </c>
      <c r="E91" s="1">
        <f t="shared" si="3"/>
        <v>13</v>
      </c>
      <c r="F91" s="1">
        <f t="shared" si="3"/>
        <v>12</v>
      </c>
      <c r="G91" s="1">
        <f t="shared" si="3"/>
        <v>12</v>
      </c>
      <c r="H91" s="1">
        <f t="shared" si="3"/>
        <v>12</v>
      </c>
      <c r="I91" s="1">
        <f t="shared" si="3"/>
        <v>11</v>
      </c>
      <c r="J91" s="1">
        <f t="shared" si="3"/>
        <v>11</v>
      </c>
      <c r="K91" s="1">
        <f t="shared" si="3"/>
        <v>9</v>
      </c>
      <c r="L91" s="1">
        <f t="shared" si="3"/>
        <v>9</v>
      </c>
      <c r="M91" s="1">
        <f t="shared" si="3"/>
        <v>9</v>
      </c>
      <c r="N91" s="1">
        <f t="shared" si="3"/>
        <v>8</v>
      </c>
      <c r="O91" s="1">
        <f t="shared" si="3"/>
        <v>8</v>
      </c>
      <c r="P91" s="1">
        <f t="shared" si="3"/>
        <v>8</v>
      </c>
      <c r="Q91" s="1">
        <f t="shared" si="3"/>
        <v>8</v>
      </c>
      <c r="R91" s="1">
        <f t="shared" si="3"/>
        <v>6</v>
      </c>
      <c r="S91" s="1">
        <f t="shared" si="3"/>
        <v>6</v>
      </c>
      <c r="T91" s="1">
        <f t="shared" si="3"/>
        <v>5</v>
      </c>
      <c r="U91" s="1">
        <f t="shared" si="3"/>
        <v>6</v>
      </c>
      <c r="V91" s="1">
        <f t="shared" si="3"/>
        <v>5</v>
      </c>
      <c r="W91" s="1">
        <f t="shared" si="3"/>
        <v>5</v>
      </c>
      <c r="X91" s="1">
        <f t="shared" si="3"/>
        <v>5</v>
      </c>
      <c r="Y91" s="1">
        <f t="shared" si="3"/>
        <v>8</v>
      </c>
      <c r="Z91" s="1">
        <f t="shared" si="3"/>
        <v>8</v>
      </c>
      <c r="AA91" s="1">
        <f t="shared" si="3"/>
        <v>8</v>
      </c>
      <c r="AB91" s="21">
        <f t="shared" si="5"/>
        <v>5</v>
      </c>
    </row>
    <row r="92" spans="1:28" x14ac:dyDescent="0.2">
      <c r="A92" s="2" t="s">
        <v>30</v>
      </c>
      <c r="C92" s="1">
        <f t="shared" si="4"/>
        <v>12</v>
      </c>
      <c r="D92" s="1">
        <f t="shared" si="3"/>
        <v>12</v>
      </c>
      <c r="E92" s="1">
        <f t="shared" si="3"/>
        <v>12</v>
      </c>
      <c r="F92" s="1">
        <f t="shared" si="3"/>
        <v>13</v>
      </c>
      <c r="G92" s="1">
        <f t="shared" si="3"/>
        <v>13</v>
      </c>
      <c r="H92" s="1">
        <f t="shared" si="3"/>
        <v>13</v>
      </c>
      <c r="I92" s="1">
        <f t="shared" si="3"/>
        <v>13</v>
      </c>
      <c r="J92" s="1">
        <f t="shared" si="3"/>
        <v>13</v>
      </c>
      <c r="K92" s="1">
        <f t="shared" si="3"/>
        <v>13</v>
      </c>
      <c r="L92" s="1">
        <f t="shared" si="3"/>
        <v>13</v>
      </c>
      <c r="M92" s="1">
        <f t="shared" si="3"/>
        <v>13</v>
      </c>
      <c r="N92" s="1">
        <f t="shared" si="3"/>
        <v>13</v>
      </c>
      <c r="O92" s="1">
        <f t="shared" si="3"/>
        <v>13</v>
      </c>
      <c r="P92" s="1">
        <f t="shared" si="3"/>
        <v>13</v>
      </c>
      <c r="Q92" s="1">
        <f t="shared" si="3"/>
        <v>12</v>
      </c>
      <c r="R92" s="1">
        <f t="shared" si="3"/>
        <v>11</v>
      </c>
      <c r="S92" s="1">
        <f t="shared" si="3"/>
        <v>11</v>
      </c>
      <c r="T92" s="1">
        <f t="shared" si="3"/>
        <v>10</v>
      </c>
      <c r="U92" s="1">
        <f t="shared" si="3"/>
        <v>10</v>
      </c>
      <c r="V92" s="1">
        <f t="shared" si="3"/>
        <v>9</v>
      </c>
      <c r="W92" s="1">
        <f t="shared" si="3"/>
        <v>10</v>
      </c>
      <c r="X92" s="1">
        <f t="shared" si="3"/>
        <v>10</v>
      </c>
      <c r="Y92" s="1">
        <f t="shared" si="3"/>
        <v>10</v>
      </c>
      <c r="Z92" s="1">
        <f t="shared" si="3"/>
        <v>10</v>
      </c>
      <c r="AA92" s="1">
        <f t="shared" si="3"/>
        <v>10</v>
      </c>
      <c r="AB92" s="1">
        <f t="shared" si="5"/>
        <v>2</v>
      </c>
    </row>
    <row r="93" spans="1:28" x14ac:dyDescent="0.2">
      <c r="A93" s="2" t="s">
        <v>34</v>
      </c>
      <c r="C93" s="1">
        <f t="shared" si="4"/>
        <v>11</v>
      </c>
      <c r="D93" s="1">
        <f t="shared" si="3"/>
        <v>11</v>
      </c>
      <c r="E93" s="1">
        <f t="shared" si="3"/>
        <v>11</v>
      </c>
      <c r="F93" s="1">
        <f t="shared" si="3"/>
        <v>11</v>
      </c>
      <c r="G93" s="1">
        <f t="shared" si="3"/>
        <v>10</v>
      </c>
      <c r="H93" s="1">
        <f t="shared" si="3"/>
        <v>10</v>
      </c>
      <c r="I93" s="1">
        <f t="shared" si="3"/>
        <v>10</v>
      </c>
      <c r="J93" s="1">
        <f t="shared" si="3"/>
        <v>10</v>
      </c>
      <c r="K93" s="1">
        <f t="shared" si="3"/>
        <v>10</v>
      </c>
      <c r="L93" s="1">
        <f t="shared" si="3"/>
        <v>10</v>
      </c>
      <c r="M93" s="1">
        <f t="shared" si="3"/>
        <v>12</v>
      </c>
      <c r="N93" s="1">
        <f t="shared" si="3"/>
        <v>12</v>
      </c>
      <c r="O93" s="1">
        <f t="shared" si="3"/>
        <v>12</v>
      </c>
      <c r="P93" s="1">
        <f t="shared" si="3"/>
        <v>12</v>
      </c>
      <c r="Q93" s="1">
        <f t="shared" si="3"/>
        <v>13</v>
      </c>
      <c r="R93" s="1">
        <f t="shared" si="3"/>
        <v>13</v>
      </c>
      <c r="S93" s="1">
        <f t="shared" si="3"/>
        <v>13</v>
      </c>
      <c r="T93" s="1">
        <f t="shared" si="3"/>
        <v>13</v>
      </c>
      <c r="U93" s="1">
        <f t="shared" si="3"/>
        <v>13</v>
      </c>
      <c r="V93" s="1">
        <f t="shared" si="3"/>
        <v>13</v>
      </c>
      <c r="W93" s="1">
        <f t="shared" si="3"/>
        <v>13</v>
      </c>
      <c r="X93" s="1">
        <f t="shared" si="3"/>
        <v>14</v>
      </c>
      <c r="Y93" s="1">
        <f t="shared" si="3"/>
        <v>13</v>
      </c>
      <c r="Z93" s="1">
        <f t="shared" si="3"/>
        <v>13</v>
      </c>
      <c r="AA93" s="1">
        <f t="shared" si="3"/>
        <v>14</v>
      </c>
      <c r="AB93" s="1">
        <f t="shared" si="5"/>
        <v>-3</v>
      </c>
    </row>
    <row r="94" spans="1:28" x14ac:dyDescent="0.2">
      <c r="A94" s="18" t="s">
        <v>31</v>
      </c>
      <c r="C94" s="1">
        <f t="shared" si="4"/>
        <v>10</v>
      </c>
      <c r="D94" s="1">
        <f t="shared" si="3"/>
        <v>10</v>
      </c>
      <c r="E94" s="1">
        <f t="shared" si="3"/>
        <v>10</v>
      </c>
      <c r="F94" s="1">
        <f t="shared" si="3"/>
        <v>9</v>
      </c>
      <c r="G94" s="1">
        <f t="shared" si="3"/>
        <v>9</v>
      </c>
      <c r="H94" s="1">
        <f t="shared" si="3"/>
        <v>9</v>
      </c>
      <c r="I94" s="1">
        <f t="shared" si="3"/>
        <v>9</v>
      </c>
      <c r="J94" s="1">
        <f t="shared" si="3"/>
        <v>9</v>
      </c>
      <c r="K94" s="1">
        <f t="shared" si="3"/>
        <v>11</v>
      </c>
      <c r="L94" s="1">
        <f t="shared" si="3"/>
        <v>11</v>
      </c>
      <c r="M94" s="1">
        <f t="shared" si="3"/>
        <v>10</v>
      </c>
      <c r="N94" s="1">
        <f t="shared" si="3"/>
        <v>11</v>
      </c>
      <c r="O94" s="1">
        <f t="shared" si="3"/>
        <v>11</v>
      </c>
      <c r="P94" s="1">
        <f t="shared" si="3"/>
        <v>11</v>
      </c>
      <c r="Q94" s="1">
        <f t="shared" si="3"/>
        <v>11</v>
      </c>
      <c r="R94" s="1">
        <f t="shared" si="3"/>
        <v>12</v>
      </c>
      <c r="S94" s="1">
        <f t="shared" si="3"/>
        <v>12</v>
      </c>
      <c r="T94" s="1">
        <f t="shared" si="3"/>
        <v>12</v>
      </c>
      <c r="U94" s="1">
        <f t="shared" si="3"/>
        <v>12</v>
      </c>
      <c r="V94" s="1">
        <f t="shared" si="3"/>
        <v>12</v>
      </c>
      <c r="W94" s="1">
        <f t="shared" si="3"/>
        <v>12</v>
      </c>
      <c r="X94" s="1">
        <f t="shared" si="3"/>
        <v>12</v>
      </c>
      <c r="Y94" s="1">
        <f t="shared" si="3"/>
        <v>12</v>
      </c>
      <c r="Z94" s="1">
        <f t="shared" si="3"/>
        <v>12</v>
      </c>
      <c r="AA94" s="1">
        <f t="shared" si="3"/>
        <v>12</v>
      </c>
      <c r="AB94" s="28">
        <f t="shared" si="5"/>
        <v>-2</v>
      </c>
    </row>
    <row r="95" spans="1:28" x14ac:dyDescent="0.2">
      <c r="A95" s="2" t="s">
        <v>27</v>
      </c>
      <c r="C95" s="1">
        <f t="shared" si="4"/>
        <v>9</v>
      </c>
      <c r="D95" s="1">
        <f t="shared" si="3"/>
        <v>9</v>
      </c>
      <c r="E95" s="1">
        <f t="shared" si="3"/>
        <v>7</v>
      </c>
      <c r="F95" s="1">
        <f t="shared" si="3"/>
        <v>7</v>
      </c>
      <c r="G95" s="1">
        <f t="shared" si="3"/>
        <v>7</v>
      </c>
      <c r="H95" s="1">
        <f t="shared" si="3"/>
        <v>8</v>
      </c>
      <c r="I95" s="1">
        <f t="shared" si="3"/>
        <v>8</v>
      </c>
      <c r="J95" s="1">
        <f t="shared" si="3"/>
        <v>8</v>
      </c>
      <c r="K95" s="1">
        <f t="shared" si="3"/>
        <v>8</v>
      </c>
      <c r="L95" s="1">
        <f t="shared" si="3"/>
        <v>8</v>
      </c>
      <c r="M95" s="1">
        <f t="shared" si="3"/>
        <v>7</v>
      </c>
      <c r="N95" s="1">
        <f t="shared" si="3"/>
        <v>7</v>
      </c>
      <c r="O95" s="1">
        <f t="shared" si="3"/>
        <v>6</v>
      </c>
      <c r="P95" s="1">
        <f t="shared" si="3"/>
        <v>7</v>
      </c>
      <c r="Q95" s="1">
        <f t="shared" si="3"/>
        <v>6</v>
      </c>
      <c r="R95" s="1">
        <f t="shared" si="3"/>
        <v>7</v>
      </c>
      <c r="S95" s="1">
        <f t="shared" si="3"/>
        <v>8</v>
      </c>
      <c r="T95" s="1">
        <f t="shared" si="3"/>
        <v>8</v>
      </c>
      <c r="U95" s="1">
        <f t="shared" si="3"/>
        <v>8</v>
      </c>
      <c r="V95" s="1">
        <f t="shared" si="3"/>
        <v>8</v>
      </c>
      <c r="W95" s="1">
        <f t="shared" si="3"/>
        <v>9</v>
      </c>
      <c r="X95" s="1">
        <f t="shared" si="3"/>
        <v>6</v>
      </c>
      <c r="Y95" s="1">
        <f t="shared" si="3"/>
        <v>7</v>
      </c>
      <c r="Z95" s="1">
        <f t="shared" si="3"/>
        <v>7</v>
      </c>
      <c r="AA95" s="1">
        <f t="shared" si="3"/>
        <v>7</v>
      </c>
      <c r="AB95" s="1">
        <f t="shared" si="5"/>
        <v>2</v>
      </c>
    </row>
    <row r="96" spans="1:28" x14ac:dyDescent="0.2">
      <c r="A96" s="2" t="s">
        <v>26</v>
      </c>
      <c r="C96" s="1">
        <f t="shared" si="4"/>
        <v>8</v>
      </c>
      <c r="D96" s="1">
        <f t="shared" si="3"/>
        <v>8</v>
      </c>
      <c r="E96" s="1">
        <f t="shared" si="3"/>
        <v>6</v>
      </c>
      <c r="F96" s="1">
        <f t="shared" si="3"/>
        <v>5</v>
      </c>
      <c r="G96" s="1">
        <f t="shared" si="3"/>
        <v>4</v>
      </c>
      <c r="H96" s="1">
        <f t="shared" si="3"/>
        <v>5</v>
      </c>
      <c r="I96" s="1">
        <f t="shared" si="3"/>
        <v>7</v>
      </c>
      <c r="J96" s="1">
        <f t="shared" si="3"/>
        <v>7</v>
      </c>
      <c r="K96" s="1">
        <f t="shared" si="3"/>
        <v>5</v>
      </c>
      <c r="L96" s="1">
        <f t="shared" si="3"/>
        <v>6</v>
      </c>
      <c r="M96" s="1">
        <f t="shared" si="3"/>
        <v>5</v>
      </c>
      <c r="N96" s="1">
        <f t="shared" si="3"/>
        <v>4</v>
      </c>
      <c r="O96" s="1">
        <f t="shared" si="3"/>
        <v>3</v>
      </c>
      <c r="P96" s="1">
        <f t="shared" si="3"/>
        <v>4</v>
      </c>
      <c r="Q96" s="1">
        <f t="shared" si="3"/>
        <v>4</v>
      </c>
      <c r="R96" s="1">
        <f t="shared" si="3"/>
        <v>4</v>
      </c>
      <c r="S96" s="1">
        <f t="shared" si="3"/>
        <v>4</v>
      </c>
      <c r="T96" s="1">
        <f t="shared" si="3"/>
        <v>4</v>
      </c>
      <c r="U96" s="1">
        <f t="shared" si="3"/>
        <v>4</v>
      </c>
      <c r="V96" s="1">
        <f t="shared" si="3"/>
        <v>4</v>
      </c>
      <c r="W96" s="1">
        <f t="shared" si="3"/>
        <v>2</v>
      </c>
      <c r="X96" s="1">
        <f t="shared" si="3"/>
        <v>3</v>
      </c>
      <c r="Y96" s="1">
        <f t="shared" si="3"/>
        <v>3</v>
      </c>
      <c r="Z96" s="1">
        <f t="shared" si="3"/>
        <v>3</v>
      </c>
      <c r="AA96" s="1">
        <f t="shared" si="3"/>
        <v>3</v>
      </c>
      <c r="AB96" s="21">
        <f t="shared" si="5"/>
        <v>5</v>
      </c>
    </row>
    <row r="97" spans="1:28" x14ac:dyDescent="0.2">
      <c r="A97" s="2" t="s">
        <v>35</v>
      </c>
      <c r="C97" s="1">
        <f t="shared" si="4"/>
        <v>7</v>
      </c>
      <c r="D97" s="1">
        <f t="shared" si="3"/>
        <v>4</v>
      </c>
      <c r="E97" s="1">
        <f t="shared" si="3"/>
        <v>2</v>
      </c>
      <c r="F97" s="1">
        <f t="shared" si="3"/>
        <v>1</v>
      </c>
      <c r="G97" s="1">
        <f t="shared" si="3"/>
        <v>1</v>
      </c>
      <c r="H97" s="1">
        <f t="shared" si="3"/>
        <v>1</v>
      </c>
      <c r="I97" s="1">
        <f t="shared" si="3"/>
        <v>2</v>
      </c>
      <c r="J97" s="1">
        <f t="shared" si="3"/>
        <v>3</v>
      </c>
      <c r="K97" s="1">
        <f t="shared" si="3"/>
        <v>3</v>
      </c>
      <c r="L97" s="1">
        <f t="shared" si="3"/>
        <v>4</v>
      </c>
      <c r="M97" s="1">
        <f t="shared" si="3"/>
        <v>8</v>
      </c>
      <c r="N97" s="1">
        <f t="shared" si="3"/>
        <v>9</v>
      </c>
      <c r="O97" s="1">
        <f t="shared" si="3"/>
        <v>10</v>
      </c>
      <c r="P97" s="1">
        <f t="shared" si="3"/>
        <v>10</v>
      </c>
      <c r="Q97" s="1">
        <f t="shared" si="3"/>
        <v>10</v>
      </c>
      <c r="R97" s="1">
        <f t="shared" si="3"/>
        <v>10</v>
      </c>
      <c r="S97" s="1">
        <f t="shared" si="3"/>
        <v>10</v>
      </c>
      <c r="T97" s="1">
        <f t="shared" si="3"/>
        <v>11</v>
      </c>
      <c r="U97" s="1">
        <f t="shared" si="3"/>
        <v>11</v>
      </c>
      <c r="V97" s="1">
        <f t="shared" si="3"/>
        <v>11</v>
      </c>
      <c r="W97" s="1">
        <f t="shared" si="3"/>
        <v>11</v>
      </c>
      <c r="X97" s="1">
        <f t="shared" si="3"/>
        <v>11</v>
      </c>
      <c r="Y97" s="1">
        <f t="shared" si="3"/>
        <v>11</v>
      </c>
      <c r="Z97" s="1">
        <f t="shared" si="3"/>
        <v>11</v>
      </c>
      <c r="AA97" s="1">
        <f t="shared" si="3"/>
        <v>11</v>
      </c>
      <c r="AB97" s="1">
        <f t="shared" si="5"/>
        <v>-4</v>
      </c>
    </row>
    <row r="98" spans="1:28" x14ac:dyDescent="0.2">
      <c r="A98" s="2" t="s">
        <v>32</v>
      </c>
      <c r="C98" s="1">
        <f t="shared" si="4"/>
        <v>6</v>
      </c>
      <c r="D98" s="1">
        <f t="shared" si="3"/>
        <v>6</v>
      </c>
      <c r="E98" s="1">
        <f t="shared" si="3"/>
        <v>4</v>
      </c>
      <c r="F98" s="1">
        <f t="shared" si="3"/>
        <v>2</v>
      </c>
      <c r="G98" s="1">
        <f t="shared" si="3"/>
        <v>2</v>
      </c>
      <c r="H98" s="1">
        <f t="shared" si="3"/>
        <v>3</v>
      </c>
      <c r="I98" s="1">
        <f t="shared" si="3"/>
        <v>3</v>
      </c>
      <c r="J98" s="1">
        <f t="shared" si="3"/>
        <v>5</v>
      </c>
      <c r="K98" s="1">
        <f t="shared" si="3"/>
        <v>7</v>
      </c>
      <c r="L98" s="1">
        <f t="shared" si="3"/>
        <v>7</v>
      </c>
      <c r="M98" s="1">
        <f t="shared" si="3"/>
        <v>6</v>
      </c>
      <c r="N98" s="1">
        <f t="shared" si="3"/>
        <v>6</v>
      </c>
      <c r="O98" s="1">
        <f t="shared" si="3"/>
        <v>7</v>
      </c>
      <c r="P98" s="1">
        <f t="shared" si="3"/>
        <v>6</v>
      </c>
      <c r="Q98" s="1">
        <f t="shared" si="3"/>
        <v>7</v>
      </c>
      <c r="R98" s="1">
        <f t="shared" si="3"/>
        <v>9</v>
      </c>
      <c r="S98" s="1">
        <f t="shared" si="3"/>
        <v>9</v>
      </c>
      <c r="T98" s="1">
        <f t="shared" si="3"/>
        <v>9</v>
      </c>
      <c r="U98" s="1">
        <f t="shared" si="3"/>
        <v>9</v>
      </c>
      <c r="V98" s="1">
        <f t="shared" si="3"/>
        <v>10</v>
      </c>
      <c r="W98" s="1">
        <f t="shared" si="3"/>
        <v>8</v>
      </c>
      <c r="X98" s="1">
        <f t="shared" si="3"/>
        <v>8</v>
      </c>
      <c r="Y98" s="1">
        <f t="shared" si="3"/>
        <v>6</v>
      </c>
      <c r="Z98" s="1">
        <f t="shared" si="3"/>
        <v>6</v>
      </c>
      <c r="AA98" s="1">
        <f t="shared" si="3"/>
        <v>6</v>
      </c>
      <c r="AB98" s="1">
        <f t="shared" si="5"/>
        <v>0</v>
      </c>
    </row>
    <row r="99" spans="1:28" x14ac:dyDescent="0.2">
      <c r="A99" s="2" t="s">
        <v>39</v>
      </c>
      <c r="C99" s="1">
        <f t="shared" si="4"/>
        <v>5</v>
      </c>
      <c r="D99" s="1">
        <f t="shared" si="3"/>
        <v>7</v>
      </c>
      <c r="E99" s="1">
        <f t="shared" si="3"/>
        <v>9</v>
      </c>
      <c r="F99" s="1">
        <f t="shared" si="3"/>
        <v>10</v>
      </c>
      <c r="G99" s="1">
        <f t="shared" si="3"/>
        <v>11</v>
      </c>
      <c r="H99" s="1">
        <f t="shared" si="3"/>
        <v>11</v>
      </c>
      <c r="I99" s="1">
        <f t="shared" si="3"/>
        <v>12</v>
      </c>
      <c r="J99" s="1">
        <f t="shared" ref="D99:AA103" si="6">RANK(J77,J$66:J$81)</f>
        <v>12</v>
      </c>
      <c r="K99" s="1">
        <f t="shared" si="6"/>
        <v>12</v>
      </c>
      <c r="L99" s="1">
        <f t="shared" si="6"/>
        <v>12</v>
      </c>
      <c r="M99" s="1">
        <f t="shared" si="6"/>
        <v>11</v>
      </c>
      <c r="N99" s="1">
        <f t="shared" si="6"/>
        <v>10</v>
      </c>
      <c r="O99" s="1">
        <f t="shared" si="6"/>
        <v>9</v>
      </c>
      <c r="P99" s="1">
        <f t="shared" si="6"/>
        <v>9</v>
      </c>
      <c r="Q99" s="1">
        <f t="shared" si="6"/>
        <v>9</v>
      </c>
      <c r="R99" s="1">
        <f t="shared" si="6"/>
        <v>8</v>
      </c>
      <c r="S99" s="1">
        <f t="shared" si="6"/>
        <v>7</v>
      </c>
      <c r="T99" s="1">
        <f t="shared" si="6"/>
        <v>7</v>
      </c>
      <c r="U99" s="1">
        <f t="shared" si="6"/>
        <v>7</v>
      </c>
      <c r="V99" s="1">
        <f t="shared" si="6"/>
        <v>6</v>
      </c>
      <c r="W99" s="1">
        <f t="shared" si="6"/>
        <v>6</v>
      </c>
      <c r="X99" s="1">
        <f t="shared" si="6"/>
        <v>7</v>
      </c>
      <c r="Y99" s="1">
        <f t="shared" si="6"/>
        <v>5</v>
      </c>
      <c r="Z99" s="1">
        <f t="shared" si="6"/>
        <v>5</v>
      </c>
      <c r="AA99" s="1">
        <f t="shared" si="6"/>
        <v>5</v>
      </c>
      <c r="AB99" s="1">
        <f t="shared" si="5"/>
        <v>0</v>
      </c>
    </row>
    <row r="100" spans="1:28" x14ac:dyDescent="0.2">
      <c r="A100" s="2" t="s">
        <v>36</v>
      </c>
      <c r="C100" s="1">
        <f t="shared" si="4"/>
        <v>4</v>
      </c>
      <c r="D100" s="1">
        <f t="shared" si="6"/>
        <v>2</v>
      </c>
      <c r="E100" s="1">
        <f t="shared" si="6"/>
        <v>3</v>
      </c>
      <c r="F100" s="1">
        <f t="shared" si="6"/>
        <v>3</v>
      </c>
      <c r="G100" s="1">
        <f t="shared" si="6"/>
        <v>3</v>
      </c>
      <c r="H100" s="1">
        <f t="shared" si="6"/>
        <v>2</v>
      </c>
      <c r="I100" s="1">
        <f t="shared" si="6"/>
        <v>1</v>
      </c>
      <c r="J100" s="1">
        <f t="shared" si="6"/>
        <v>1</v>
      </c>
      <c r="K100" s="1">
        <f t="shared" si="6"/>
        <v>1</v>
      </c>
      <c r="L100" s="1">
        <f t="shared" si="6"/>
        <v>1</v>
      </c>
      <c r="M100" s="1">
        <f t="shared" si="6"/>
        <v>1</v>
      </c>
      <c r="N100" s="1">
        <f t="shared" si="6"/>
        <v>1</v>
      </c>
      <c r="O100" s="1">
        <f t="shared" si="6"/>
        <v>1</v>
      </c>
      <c r="P100" s="1">
        <f t="shared" si="6"/>
        <v>1</v>
      </c>
      <c r="Q100" s="1">
        <f t="shared" si="6"/>
        <v>1</v>
      </c>
      <c r="R100" s="1">
        <f t="shared" si="6"/>
        <v>1</v>
      </c>
      <c r="S100" s="1">
        <f t="shared" si="6"/>
        <v>1</v>
      </c>
      <c r="T100" s="1">
        <f t="shared" si="6"/>
        <v>1</v>
      </c>
      <c r="U100" s="1">
        <f t="shared" si="6"/>
        <v>1</v>
      </c>
      <c r="V100" s="1">
        <f t="shared" si="6"/>
        <v>1</v>
      </c>
      <c r="W100" s="1">
        <f t="shared" si="6"/>
        <v>1</v>
      </c>
      <c r="X100" s="1">
        <f t="shared" si="6"/>
        <v>1</v>
      </c>
      <c r="Y100" s="1">
        <f t="shared" si="6"/>
        <v>1</v>
      </c>
      <c r="Z100" s="1">
        <f t="shared" si="6"/>
        <v>2</v>
      </c>
      <c r="AA100" s="1">
        <f t="shared" si="6"/>
        <v>2</v>
      </c>
      <c r="AB100" s="1">
        <f t="shared" si="5"/>
        <v>2</v>
      </c>
    </row>
    <row r="101" spans="1:28" x14ac:dyDescent="0.2">
      <c r="A101" s="2" t="s">
        <v>25</v>
      </c>
      <c r="C101" s="1">
        <f t="shared" si="4"/>
        <v>3</v>
      </c>
      <c r="D101" s="1">
        <f t="shared" si="6"/>
        <v>3</v>
      </c>
      <c r="E101" s="1">
        <f t="shared" si="6"/>
        <v>8</v>
      </c>
      <c r="F101" s="1">
        <f t="shared" si="6"/>
        <v>8</v>
      </c>
      <c r="G101" s="1">
        <f t="shared" si="6"/>
        <v>8</v>
      </c>
      <c r="H101" s="1">
        <f t="shared" si="6"/>
        <v>6</v>
      </c>
      <c r="I101" s="1">
        <f t="shared" si="6"/>
        <v>6</v>
      </c>
      <c r="J101" s="1">
        <f t="shared" si="6"/>
        <v>6</v>
      </c>
      <c r="K101" s="1">
        <f t="shared" si="6"/>
        <v>4</v>
      </c>
      <c r="L101" s="1">
        <f t="shared" si="6"/>
        <v>3</v>
      </c>
      <c r="M101" s="1">
        <f t="shared" si="6"/>
        <v>2</v>
      </c>
      <c r="N101" s="1">
        <f t="shared" si="6"/>
        <v>3</v>
      </c>
      <c r="O101" s="1">
        <f t="shared" si="6"/>
        <v>5</v>
      </c>
      <c r="P101" s="1">
        <f t="shared" si="6"/>
        <v>3</v>
      </c>
      <c r="Q101" s="1">
        <f t="shared" si="6"/>
        <v>3</v>
      </c>
      <c r="R101" s="1">
        <f t="shared" si="6"/>
        <v>2</v>
      </c>
      <c r="S101" s="1">
        <f t="shared" si="6"/>
        <v>3</v>
      </c>
      <c r="T101" s="1">
        <f t="shared" si="6"/>
        <v>3</v>
      </c>
      <c r="U101" s="1">
        <f t="shared" si="6"/>
        <v>3</v>
      </c>
      <c r="V101" s="1">
        <f t="shared" si="6"/>
        <v>2</v>
      </c>
      <c r="W101" s="1">
        <f t="shared" si="6"/>
        <v>3</v>
      </c>
      <c r="X101" s="1">
        <f t="shared" si="6"/>
        <v>2</v>
      </c>
      <c r="Y101" s="1">
        <f t="shared" si="6"/>
        <v>2</v>
      </c>
      <c r="Z101" s="1">
        <f t="shared" si="6"/>
        <v>1</v>
      </c>
      <c r="AA101" s="1">
        <f t="shared" si="6"/>
        <v>1</v>
      </c>
      <c r="AB101" s="1">
        <f t="shared" si="5"/>
        <v>2</v>
      </c>
    </row>
    <row r="102" spans="1:28" x14ac:dyDescent="0.2">
      <c r="A102" s="2" t="s">
        <v>29</v>
      </c>
      <c r="C102" s="1">
        <f t="shared" si="4"/>
        <v>2</v>
      </c>
      <c r="D102" s="1">
        <f t="shared" si="6"/>
        <v>5</v>
      </c>
      <c r="E102" s="1">
        <f t="shared" si="6"/>
        <v>5</v>
      </c>
      <c r="F102" s="1">
        <f t="shared" si="6"/>
        <v>6</v>
      </c>
      <c r="G102" s="1">
        <f t="shared" si="6"/>
        <v>5</v>
      </c>
      <c r="H102" s="1">
        <f t="shared" si="6"/>
        <v>7</v>
      </c>
      <c r="I102" s="1">
        <f t="shared" si="6"/>
        <v>4</v>
      </c>
      <c r="J102" s="1">
        <f t="shared" si="6"/>
        <v>2</v>
      </c>
      <c r="K102" s="1">
        <f t="shared" si="6"/>
        <v>2</v>
      </c>
      <c r="L102" s="1">
        <f t="shared" si="6"/>
        <v>2</v>
      </c>
      <c r="M102" s="1">
        <f t="shared" si="6"/>
        <v>3</v>
      </c>
      <c r="N102" s="1">
        <f t="shared" si="6"/>
        <v>5</v>
      </c>
      <c r="O102" s="1">
        <f t="shared" si="6"/>
        <v>4</v>
      </c>
      <c r="P102" s="1">
        <f t="shared" si="6"/>
        <v>5</v>
      </c>
      <c r="Q102" s="1">
        <f t="shared" si="6"/>
        <v>5</v>
      </c>
      <c r="R102" s="1">
        <f t="shared" si="6"/>
        <v>5</v>
      </c>
      <c r="S102" s="1">
        <f t="shared" si="6"/>
        <v>5</v>
      </c>
      <c r="T102" s="1">
        <f t="shared" si="6"/>
        <v>6</v>
      </c>
      <c r="U102" s="1">
        <f t="shared" si="6"/>
        <v>5</v>
      </c>
      <c r="V102" s="1">
        <f t="shared" si="6"/>
        <v>7</v>
      </c>
      <c r="W102" s="1">
        <f t="shared" si="6"/>
        <v>7</v>
      </c>
      <c r="X102" s="1">
        <f t="shared" si="6"/>
        <v>9</v>
      </c>
      <c r="Y102" s="1">
        <f t="shared" si="6"/>
        <v>9</v>
      </c>
      <c r="Z102" s="1">
        <f t="shared" si="6"/>
        <v>9</v>
      </c>
      <c r="AA102" s="1">
        <f t="shared" si="6"/>
        <v>9</v>
      </c>
      <c r="AB102" s="1">
        <f t="shared" si="5"/>
        <v>-7</v>
      </c>
    </row>
    <row r="103" spans="1:28" x14ac:dyDescent="0.2">
      <c r="A103" s="2" t="s">
        <v>28</v>
      </c>
      <c r="C103" s="1">
        <f t="shared" si="4"/>
        <v>1</v>
      </c>
      <c r="D103" s="1">
        <f t="shared" si="6"/>
        <v>1</v>
      </c>
      <c r="E103" s="1">
        <f t="shared" si="6"/>
        <v>1</v>
      </c>
      <c r="F103" s="1">
        <f t="shared" si="6"/>
        <v>4</v>
      </c>
      <c r="G103" s="1">
        <f t="shared" si="6"/>
        <v>6</v>
      </c>
      <c r="H103" s="1">
        <f t="shared" si="6"/>
        <v>4</v>
      </c>
      <c r="I103" s="1">
        <f t="shared" si="6"/>
        <v>5</v>
      </c>
      <c r="J103" s="1">
        <f t="shared" si="6"/>
        <v>4</v>
      </c>
      <c r="K103" s="1">
        <f t="shared" si="6"/>
        <v>6</v>
      </c>
      <c r="L103" s="1">
        <f t="shared" si="6"/>
        <v>5</v>
      </c>
      <c r="M103" s="1">
        <f t="shared" si="6"/>
        <v>4</v>
      </c>
      <c r="N103" s="1">
        <f t="shared" si="6"/>
        <v>2</v>
      </c>
      <c r="O103" s="1">
        <f t="shared" si="6"/>
        <v>2</v>
      </c>
      <c r="P103" s="1">
        <f t="shared" si="6"/>
        <v>2</v>
      </c>
      <c r="Q103" s="1">
        <f t="shared" si="6"/>
        <v>2</v>
      </c>
      <c r="R103" s="1">
        <f t="shared" si="6"/>
        <v>3</v>
      </c>
      <c r="S103" s="1">
        <f t="shared" si="6"/>
        <v>2</v>
      </c>
      <c r="T103" s="1">
        <f t="shared" si="6"/>
        <v>2</v>
      </c>
      <c r="U103" s="1">
        <f t="shared" si="6"/>
        <v>2</v>
      </c>
      <c r="V103" s="1">
        <f t="shared" si="6"/>
        <v>3</v>
      </c>
      <c r="W103" s="1">
        <f t="shared" si="6"/>
        <v>4</v>
      </c>
      <c r="X103" s="1">
        <f t="shared" si="6"/>
        <v>4</v>
      </c>
      <c r="Y103" s="1">
        <f t="shared" si="6"/>
        <v>4</v>
      </c>
      <c r="Z103" s="1">
        <f t="shared" si="6"/>
        <v>4</v>
      </c>
      <c r="AA103" s="1">
        <f t="shared" si="6"/>
        <v>4</v>
      </c>
      <c r="AB103" s="1">
        <f t="shared" si="5"/>
        <v>-3</v>
      </c>
    </row>
    <row r="104" spans="1:28" x14ac:dyDescent="0.2">
      <c r="A104" s="25" t="s">
        <v>41</v>
      </c>
    </row>
  </sheetData>
  <mergeCells count="7">
    <mergeCell ref="A11:B11"/>
    <mergeCell ref="A8:B8"/>
    <mergeCell ref="C8:AA8"/>
    <mergeCell ref="A9:B9"/>
    <mergeCell ref="C9:AA9"/>
    <mergeCell ref="A10:B10"/>
    <mergeCell ref="C10:AA10"/>
  </mergeCells>
  <hyperlinks>
    <hyperlink ref="A40" r:id="rId1" tooltip="Click once to display linked information. Click and hold to select this cell." display="http://stats.oecd.org/OECDStat_Metadata/ShowMetadata.ashx?Dataset=SNA_TABLE1&amp;Coords=[LOCATION].[CZE]&amp;ShowOnWeb=true&amp;Lang=en"/>
    <hyperlink ref="A41" r:id="rId2" tooltip="Click once to display linked information. Click and hold to select this cell." display="http://stats.oecd.org/OECDStat_Metadata/ShowMetadata.ashx?Dataset=SNA_TABLE1&amp;Coords=[LOCATION].[EST]&amp;ShowOnWeb=true&amp;Lang=en"/>
    <hyperlink ref="A42" r:id="rId3" tooltip="Click once to display linked information. Click and hold to select this cell." display="http://stats.oecd.org/OECDStat_Metadata/ShowMetadata.ashx?Dataset=SNA_TABLE1&amp;Coords=[LOCATION].[HUN]&amp;ShowOnWeb=true&amp;Lang=en"/>
    <hyperlink ref="A43" r:id="rId4" tooltip="Click once to display linked information. Click and hold to select this cell." display="http://stats.oecd.org/OECDStat_Metadata/ShowMetadata.ashx?Dataset=SNA_TABLE1&amp;Coords=[LOCATION].[IRL]&amp;ShowOnWeb=true&amp;Lang=en"/>
    <hyperlink ref="A44" r:id="rId5" tooltip="Click once to display linked information. Click and hold to select this cell." display="http://stats.oecd.org/OECDStat_Metadata/ShowMetadata.ashx?Dataset=SNA_TABLE1&amp;Coords=[LOCATION].[ISR]&amp;ShowOnWeb=true&amp;Lang=en"/>
    <hyperlink ref="A39" r:id="rId6" tooltip="Click once to display linked information. Click and hold to select this cell." display="http://stats.oecd.org/OECDStat_Metadata/ShowMetadata.ashx?Dataset=SNA_TABLE1&amp;Coords=[LOCATION].[LUX]&amp;ShowOnWeb=true&amp;Lang=en"/>
    <hyperlink ref="A36" r:id="rId7" tooltip="Click once to display linked information. Click and hold to select this cell." display="http://stats.oecd.org/OECDStat_Metadata/ShowMetadata.ashx?Dataset=SNA_TABLE1&amp;Coords=[LOCATION].[NOR]&amp;ShowOnWeb=true&amp;Lang=en"/>
    <hyperlink ref="A45" r:id="rId8" tooltip="Click once to display linked information. Click and hold to select this cell." display="http://stats.oecd.org/OECDStat_Metadata/ShowMetadata.ashx?Dataset=SNA_TABLE1&amp;Coords=[LOCATION].[POL]&amp;ShowOnWeb=true&amp;Lang=en"/>
    <hyperlink ref="A46" r:id="rId9" tooltip="Click once to display linked information. Click and hold to select this cell." display="http://stats.oecd.org/OECDStat_Metadata/ShowMetadata.ashx?Dataset=SNA_TABLE1&amp;Coords=[LOCATION].[SVK]&amp;ShowOnWeb=true&amp;Lang=en"/>
    <hyperlink ref="A47" r:id="rId10" tooltip="Click once to display linked information. Click and hold to select this cell." display="http://stats.oecd.org/OECDStat_Metadata/ShowMetadata.ashx?Dataset=SNA_TABLE1&amp;Coords=[LOCATION].[SVN]&amp;ShowOnWeb=true&amp;Lang=en"/>
    <hyperlink ref="A38" r:id="rId11" tooltip="Click once to display linked information. Click and hold to select this cell." display="http://stats.oecd.org/OECDStat_Metadata/ShowMetadata.ashx?Dataset=SNA_TABLE1&amp;Coords=[LOCATION].[CHE]&amp;ShowOnWeb=true&amp;Lang=en"/>
    <hyperlink ref="A37" r:id="rId12" tooltip="Click once to display linked information. Click and hold to select this cell." display="http://stats.oecd.org/OECDStat_Metadata/ShowMetadata.ashx?Dataset=SNA_TABLE1&amp;Coords=[LOCATION].[USA]&amp;ShowOnWeb=true&amp;Lang=en"/>
    <hyperlink ref="A48" r:id="rId13" tooltip="Click once to display linked information. Click and hold to select this cell." display="http://stats.oecd.org/OECDStat_Metadata/ShowMetadata.ashx?Dataset=SNA_TABLE1&amp;Coords=[LOCATION].[EA17]&amp;ShowOnWeb=true&amp;Lang=en"/>
    <hyperlink ref="A49" r:id="rId14" tooltip="Click once to display linked information. Click and hold to select this cell." display="http://stats.oecd.org/OECDStat_Metadata/ShowMetadata.ashx?Dataset=SNA_TABLE1&amp;Coords=[LOCATION].[EU27]&amp;ShowOnWeb=true&amp;Lang=en"/>
    <hyperlink ref="A50" r:id="rId15" tooltip="Click once to display linked information. Click and hold to select this cell." display="http://stats.oecd.org/OECDStat_Metadata/ShowMetadata.ashx?Dataset=SNA_TABLE1&amp;Coords=[LOCATION].[OTO]&amp;ShowOnWeb=true&amp;Lang=en"/>
    <hyperlink ref="A51" r:id="rId16" tooltip="Click once to display linked information. Click and hold to select this cell." display="http://stats.oecd.org/OECDStat_Metadata/ShowMetadata.ashx?Dataset=SNA_TABLE1&amp;Coords=[LOCATION].[IDN]&amp;ShowOnWeb=true&amp;Lang=en"/>
    <hyperlink ref="A52" r:id="rId17" tooltip="Click once to display linked information. Click and hold to select this cell." display="http://stats.oecd.org/OECDStat_Metadata/ShowMetadata.ashx?Dataset=SNA_TABLE1&amp;Coords=[LOCATION].[RUS]&amp;ShowOnWeb=true&amp;Lang=en"/>
    <hyperlink ref="A53" r:id="rId18" tooltip="Click once to display linked information. Click and hold to select this cell." display="http://stats.oecd.org/"/>
    <hyperlink ref="A16" r:id="rId19" tooltip="Click once to display linked information. Click and hold to select this cell." display="http://stats.oecd.org/OECDStat_Metadata/ShowMetadata.ashx?Dataset=SNA_TABLE1&amp;Coords=[LOCATION].[ZAF]&amp;ShowOnWeb=true&amp;Lang=en"/>
    <hyperlink ref="A13" r:id="rId20" tooltip="Click once to display linked information. Click and hold to select this cell." display="http://stats.oecd.org/OECDStat_Metadata/ShowMetadata.ashx?Dataset=SNA_TABLE1&amp;Coords=[LOCATION].[CHN]&amp;ShowOnWeb=true&amp;Lang=en"/>
    <hyperlink ref="A15" r:id="rId21" tooltip="Click once to display linked information. Click and hold to select this cell." display="http://stats.oecd.org/OECDStat_Metadata/ShowMetadata.ashx?Dataset=SNA_TABLE1&amp;Coords=[LOCATION].[TUR]&amp;ShowOnWeb=true&amp;Lang=en"/>
    <hyperlink ref="A31" r:id="rId22" tooltip="Click once to display linked information. Click and hold to select this cell." display="http://stats.oecd.org/OECDStat_Metadata/ShowMetadata.ashx?Dataset=SNA_TABLE1&amp;Coords=[LOCATION].[SWE]&amp;ShowOnWeb=true&amp;Lang=en"/>
    <hyperlink ref="A21" r:id="rId23" tooltip="Click once to display linked information. Click and hold to select this cell." display="http://stats.oecd.org/OECDStat_Metadata/ShowMetadata.ashx?Dataset=SNA_TABLE1&amp;Coords=[LOCATION].[ESP]&amp;ShowOnWeb=true&amp;Lang=en"/>
    <hyperlink ref="A19" r:id="rId24" tooltip="Click once to display linked information. Click and hold to select this cell." display="http://stats.oecd.org/OECDStat_Metadata/ShowMetadata.ashx?Dataset=SNA_TABLE1&amp;Coords=[LOCATION].[PRT]&amp;ShowOnWeb=true&amp;Lang=en"/>
    <hyperlink ref="A22" r:id="rId25" tooltip="Click once to display linked information. Click and hold to select this cell." display="http://stats.oecd.org/OECDStat_Metadata/ShowMetadata.ashx?Dataset=SNA_TABLE1&amp;Coords=[LOCATION].[NZL]&amp;ShowOnWeb=true&amp;Lang=en"/>
    <hyperlink ref="A32" r:id="rId26" tooltip="Click once to display linked information. Click and hold to select this cell." display="http://stats.oecd.org/OECDStat_Metadata/ShowMetadata.ashx?Dataset=SNA_TABLE1&amp;Coords=[LOCATION].[NLD]&amp;ShowOnWeb=true&amp;Lang=en"/>
    <hyperlink ref="A18" r:id="rId27" tooltip="Click once to display linked information. Click and hold to select this cell." display="http://stats.oecd.org/OECDStat_Metadata/ShowMetadata.ashx?Dataset=SNA_TABLE1&amp;Coords=[LOCATION].[MEX]&amp;ShowOnWeb=true&amp;Lang=en"/>
    <hyperlink ref="A17" r:id="rId28" tooltip="Click once to display linked information. Click and hold to select this cell." display="http://stats.oecd.org/OECDStat_Metadata/ShowMetadata.ashx?Dataset=SNA_TABLE1&amp;Coords=[LOCATION].[KOR]&amp;ShowOnWeb=true&amp;Lang=en"/>
    <hyperlink ref="A29" r:id="rId29" tooltip="Click once to display linked information. Click and hold to select this cell." display="http://stats.oecd.org/OECDStat_Metadata/ShowMetadata.ashx?Dataset=SNA_TABLE1&amp;Coords=[LOCATION].[JPN]&amp;ShowOnWeb=true&amp;Lang=en"/>
    <hyperlink ref="A25" r:id="rId30" tooltip="Click once to display linked information. Click and hold to select this cell." display="http://stats.oecd.org/OECDStat_Metadata/ShowMetadata.ashx?Dataset=SNA_TABLE1&amp;Coords=[LOCATION].[ITA]&amp;ShowOnWeb=true&amp;Lang=en"/>
    <hyperlink ref="A20" r:id="rId31" tooltip="Click once to display linked information. Click and hold to select this cell." display="http://stats.oecd.org/OECDStat_Metadata/ShowMetadata.ashx?Dataset=SNA_TABLE1&amp;Coords=[LOCATION].[GRC]&amp;ShowOnWeb=true&amp;Lang=en"/>
    <hyperlink ref="A30" r:id="rId32" tooltip="Click once to display linked information. Click and hold to select this cell." display="http://stats.oecd.org/OECDStat_Metadata/ShowMetadata.ashx?Dataset=SNA_TABLE1&amp;Coords=[LOCATION].[DEU]&amp;ShowOnWeb=true&amp;Lang=en"/>
    <hyperlink ref="A26" r:id="rId33" tooltip="Click once to display linked information. Click and hold to select this cell." display="http://stats.oecd.org/OECDStat_Metadata/ShowMetadata.ashx?Dataset=SNA_TABLE1&amp;Coords=[LOCATION].[FRA]&amp;ShowOnWeb=true&amp;Lang=en"/>
    <hyperlink ref="A24" r:id="rId34" tooltip="Click once to display linked information. Click and hold to select this cell." display="http://stats.oecd.org/OECDStat_Metadata/ShowMetadata.ashx?Dataset=SNA_TABLE1&amp;Coords=[LOCATION].[FIN]&amp;ShowOnWeb=true&amp;Lang=en"/>
    <hyperlink ref="A34" r:id="rId35" tooltip="Click once to display linked information. Click and hold to select this cell." display="http://stats.oecd.org/OECDStat_Metadata/ShowMetadata.ashx?Dataset=SNA_TABLE1&amp;Coords=[LOCATION].[DNK]&amp;ShowOnWeb=true&amp;Lang=en"/>
    <hyperlink ref="A14" r:id="rId36" tooltip="Click once to display linked information. Click and hold to select this cell." display="http://stats.oecd.org/OECDStat_Metadata/ShowMetadata.ashx?Dataset=SNA_TABLE1&amp;Coords=[LOCATION].[CHL]&amp;ShowOnWeb=true&amp;Lang=en"/>
    <hyperlink ref="A35" r:id="rId37" tooltip="Click once to display linked information. Click and hold to select this cell." display="http://stats.oecd.org/OECDStat_Metadata/ShowMetadata.ashx?Dataset=SNA_TABLE1&amp;Coords=[LOCATION].[CAN]&amp;ShowOnWeb=true&amp;Lang=en"/>
    <hyperlink ref="A27" r:id="rId38" tooltip="Click once to display linked information. Click and hold to select this cell." display="http://stats.oecd.org/OECDStat_Metadata/ShowMetadata.ashx?Dataset=SNA_TABLE1&amp;Coords=[LOCATION].[BEL]&amp;ShowOnWeb=true&amp;Lang=en"/>
    <hyperlink ref="A28" r:id="rId39" tooltip="Click once to display linked information. Click and hold to select this cell." display="http://stats.oecd.org/OECDStat_Metadata/ShowMetadata.ashx?Dataset=SNA_TABLE1&amp;Coords=%5bLOCATION%5d.%5bAUT%5d&amp;ShowOnWeb=true&amp;Lang=en"/>
    <hyperlink ref="A33" r:id="rId40" tooltip="Click once to display linked information. Click and hold to select this cell." display="http://stats.oecd.org/OECDStat_Metadata/ShowMetadata.ashx?Dataset=SNA_TABLE1&amp;Coords=%5bLOCATION%5d.%5bAUS%5d&amp;ShowOnWeb=true&amp;Lang=en"/>
    <hyperlink ref="A62" r:id="rId41" tooltip="Click once to display linked information. Click and hold to select this cell." display="http://stats.oecd.org/OECDStat_Metadata/ShowMetadata.ashx?Dataset=SNA_TABLE1&amp;Coords=[LOCATION].[ZAF]&amp;ShowOnWeb=true&amp;Lang=en"/>
    <hyperlink ref="A59" r:id="rId42" tooltip="Click once to display linked information. Click and hold to select this cell." display="http://stats.oecd.org/OECDStat_Metadata/ShowMetadata.ashx?Dataset=SNA_TABLE1&amp;Coords=[LOCATION].[CHN]&amp;ShowOnWeb=true&amp;Lang=en"/>
    <hyperlink ref="A61" r:id="rId43" tooltip="Click once to display linked information. Click and hold to select this cell." display="http://stats.oecd.org/OECDStat_Metadata/ShowMetadata.ashx?Dataset=SNA_TABLE1&amp;Coords=[LOCATION].[TUR]&amp;ShowOnWeb=true&amp;Lang=en"/>
    <hyperlink ref="A77" r:id="rId44" tooltip="Click once to display linked information. Click and hold to select this cell." display="http://stats.oecd.org/OECDStat_Metadata/ShowMetadata.ashx?Dataset=SNA_TABLE1&amp;Coords=[LOCATION].[SWE]&amp;ShowOnWeb=true&amp;Lang=en"/>
    <hyperlink ref="A67" r:id="rId45" tooltip="Click once to display linked information. Click and hold to select this cell." display="http://stats.oecd.org/OECDStat_Metadata/ShowMetadata.ashx?Dataset=SNA_TABLE1&amp;Coords=[LOCATION].[ESP]&amp;ShowOnWeb=true&amp;Lang=en"/>
    <hyperlink ref="A65" r:id="rId46" tooltip="Click once to display linked information. Click and hold to select this cell." display="http://stats.oecd.org/OECDStat_Metadata/ShowMetadata.ashx?Dataset=SNA_TABLE1&amp;Coords=[LOCATION].[PRT]&amp;ShowOnWeb=true&amp;Lang=en"/>
    <hyperlink ref="A68" r:id="rId47" tooltip="Click once to display linked information. Click and hold to select this cell." display="http://stats.oecd.org/OECDStat_Metadata/ShowMetadata.ashx?Dataset=SNA_TABLE1&amp;Coords=[LOCATION].[NZL]&amp;ShowOnWeb=true&amp;Lang=en"/>
    <hyperlink ref="A78" r:id="rId48" tooltip="Click once to display linked information. Click and hold to select this cell." display="http://stats.oecd.org/OECDStat_Metadata/ShowMetadata.ashx?Dataset=SNA_TABLE1&amp;Coords=[LOCATION].[NLD]&amp;ShowOnWeb=true&amp;Lang=en"/>
    <hyperlink ref="A64" r:id="rId49" tooltip="Click once to display linked information. Click and hold to select this cell." display="http://stats.oecd.org/OECDStat_Metadata/ShowMetadata.ashx?Dataset=SNA_TABLE1&amp;Coords=[LOCATION].[MEX]&amp;ShowOnWeb=true&amp;Lang=en"/>
    <hyperlink ref="A63" r:id="rId50" tooltip="Click once to display linked information. Click and hold to select this cell." display="http://stats.oecd.org/OECDStat_Metadata/ShowMetadata.ashx?Dataset=SNA_TABLE1&amp;Coords=[LOCATION].[KOR]&amp;ShowOnWeb=true&amp;Lang=en"/>
    <hyperlink ref="A75" r:id="rId51" tooltip="Click once to display linked information. Click and hold to select this cell." display="http://stats.oecd.org/OECDStat_Metadata/ShowMetadata.ashx?Dataset=SNA_TABLE1&amp;Coords=[LOCATION].[JPN]&amp;ShowOnWeb=true&amp;Lang=en"/>
    <hyperlink ref="A71" r:id="rId52" tooltip="Click once to display linked information. Click and hold to select this cell." display="http://stats.oecd.org/OECDStat_Metadata/ShowMetadata.ashx?Dataset=SNA_TABLE1&amp;Coords=[LOCATION].[ITA]&amp;ShowOnWeb=true&amp;Lang=en"/>
    <hyperlink ref="A66" r:id="rId53" tooltip="Click once to display linked information. Click and hold to select this cell." display="http://stats.oecd.org/OECDStat_Metadata/ShowMetadata.ashx?Dataset=SNA_TABLE1&amp;Coords=[LOCATION].[GRC]&amp;ShowOnWeb=true&amp;Lang=en"/>
    <hyperlink ref="A76" r:id="rId54" tooltip="Click once to display linked information. Click and hold to select this cell." display="http://stats.oecd.org/OECDStat_Metadata/ShowMetadata.ashx?Dataset=SNA_TABLE1&amp;Coords=[LOCATION].[DEU]&amp;ShowOnWeb=true&amp;Lang=en"/>
    <hyperlink ref="A72" r:id="rId55" tooltip="Click once to display linked information. Click and hold to select this cell." display="http://stats.oecd.org/OECDStat_Metadata/ShowMetadata.ashx?Dataset=SNA_TABLE1&amp;Coords=[LOCATION].[FRA]&amp;ShowOnWeb=true&amp;Lang=en"/>
    <hyperlink ref="A70" r:id="rId56" tooltip="Click once to display linked information. Click and hold to select this cell." display="http://stats.oecd.org/OECDStat_Metadata/ShowMetadata.ashx?Dataset=SNA_TABLE1&amp;Coords=[LOCATION].[FIN]&amp;ShowOnWeb=true&amp;Lang=en"/>
    <hyperlink ref="A80" r:id="rId57" tooltip="Click once to display linked information. Click and hold to select this cell." display="http://stats.oecd.org/OECDStat_Metadata/ShowMetadata.ashx?Dataset=SNA_TABLE1&amp;Coords=[LOCATION].[DNK]&amp;ShowOnWeb=true&amp;Lang=en"/>
    <hyperlink ref="A60" r:id="rId58" tooltip="Click once to display linked information. Click and hold to select this cell." display="http://stats.oecd.org/OECDStat_Metadata/ShowMetadata.ashx?Dataset=SNA_TABLE1&amp;Coords=[LOCATION].[CHL]&amp;ShowOnWeb=true&amp;Lang=en"/>
    <hyperlink ref="A81" r:id="rId59" tooltip="Click once to display linked information. Click and hold to select this cell." display="http://stats.oecd.org/OECDStat_Metadata/ShowMetadata.ashx?Dataset=SNA_TABLE1&amp;Coords=[LOCATION].[CAN]&amp;ShowOnWeb=true&amp;Lang=en"/>
    <hyperlink ref="A73" r:id="rId60" tooltip="Click once to display linked information. Click and hold to select this cell." display="http://stats.oecd.org/OECDStat_Metadata/ShowMetadata.ashx?Dataset=SNA_TABLE1&amp;Coords=[LOCATION].[BEL]&amp;ShowOnWeb=true&amp;Lang=en"/>
    <hyperlink ref="A74" r:id="rId61" tooltip="Click once to display linked information. Click and hold to select this cell." display="http://stats.oecd.org/OECDStat_Metadata/ShowMetadata.ashx?Dataset=SNA_TABLE1&amp;Coords=%5bLOCATION%5d.%5bAUT%5d&amp;ShowOnWeb=true&amp;Lang=en"/>
    <hyperlink ref="A79" r:id="rId62" tooltip="Click once to display linked information. Click and hold to select this cell." display="http://stats.oecd.org/OECDStat_Metadata/ShowMetadata.ashx?Dataset=SNA_TABLE1&amp;Coords=%5bLOCATION%5d.%5bAUS%5d&amp;ShowOnWeb=true&amp;Lang=en"/>
    <hyperlink ref="A99" r:id="rId63" tooltip="Click once to display linked information. Click and hold to select this cell." display="http://stats.oecd.org/OECDStat_Metadata/ShowMetadata.ashx?Dataset=SNA_TABLE1&amp;Coords=[LOCATION].[SWE]&amp;ShowOnWeb=true&amp;Lang=en"/>
    <hyperlink ref="A89" r:id="rId64" tooltip="Click once to display linked information. Click and hold to select this cell." display="http://stats.oecd.org/OECDStat_Metadata/ShowMetadata.ashx?Dataset=SNA_TABLE1&amp;Coords=[LOCATION].[ESP]&amp;ShowOnWeb=true&amp;Lang=en"/>
    <hyperlink ref="A90" r:id="rId65" tooltip="Click once to display linked information. Click and hold to select this cell." display="http://stats.oecd.org/OECDStat_Metadata/ShowMetadata.ashx?Dataset=SNA_TABLE1&amp;Coords=[LOCATION].[NZL]&amp;ShowOnWeb=true&amp;Lang=en"/>
    <hyperlink ref="A100" r:id="rId66" tooltip="Click once to display linked information. Click and hold to select this cell." display="http://stats.oecd.org/OECDStat_Metadata/ShowMetadata.ashx?Dataset=SNA_TABLE1&amp;Coords=[LOCATION].[NLD]&amp;ShowOnWeb=true&amp;Lang=en"/>
    <hyperlink ref="A97" r:id="rId67" tooltip="Click once to display linked information. Click and hold to select this cell." display="http://stats.oecd.org/OECDStat_Metadata/ShowMetadata.ashx?Dataset=SNA_TABLE1&amp;Coords=[LOCATION].[JPN]&amp;ShowOnWeb=true&amp;Lang=en"/>
    <hyperlink ref="A93" r:id="rId68" tooltip="Click once to display linked information. Click and hold to select this cell." display="http://stats.oecd.org/OECDStat_Metadata/ShowMetadata.ashx?Dataset=SNA_TABLE1&amp;Coords=[LOCATION].[ITA]&amp;ShowOnWeb=true&amp;Lang=en"/>
    <hyperlink ref="A88" r:id="rId69" tooltip="Click once to display linked information. Click and hold to select this cell." display="http://stats.oecd.org/OECDStat_Metadata/ShowMetadata.ashx?Dataset=SNA_TABLE1&amp;Coords=[LOCATION].[GRC]&amp;ShowOnWeb=true&amp;Lang=en"/>
    <hyperlink ref="A98" r:id="rId70" tooltip="Click once to display linked information. Click and hold to select this cell." display="http://stats.oecd.org/OECDStat_Metadata/ShowMetadata.ashx?Dataset=SNA_TABLE1&amp;Coords=[LOCATION].[DEU]&amp;ShowOnWeb=true&amp;Lang=en"/>
    <hyperlink ref="A94" r:id="rId71" tooltip="Click once to display linked information. Click and hold to select this cell." display="http://stats.oecd.org/OECDStat_Metadata/ShowMetadata.ashx?Dataset=SNA_TABLE1&amp;Coords=[LOCATION].[FRA]&amp;ShowOnWeb=true&amp;Lang=en"/>
    <hyperlink ref="A92" r:id="rId72" tooltip="Click once to display linked information. Click and hold to select this cell." display="http://stats.oecd.org/OECDStat_Metadata/ShowMetadata.ashx?Dataset=SNA_TABLE1&amp;Coords=[LOCATION].[FIN]&amp;ShowOnWeb=true&amp;Lang=en"/>
    <hyperlink ref="A102" r:id="rId73" tooltip="Click once to display linked information. Click and hold to select this cell." display="http://stats.oecd.org/OECDStat_Metadata/ShowMetadata.ashx?Dataset=SNA_TABLE1&amp;Coords=[LOCATION].[DNK]&amp;ShowOnWeb=true&amp;Lang=en"/>
    <hyperlink ref="A103" r:id="rId74" tooltip="Click once to display linked information. Click and hold to select this cell." display="http://stats.oecd.org/OECDStat_Metadata/ShowMetadata.ashx?Dataset=SNA_TABLE1&amp;Coords=[LOCATION].[CAN]&amp;ShowOnWeb=true&amp;Lang=en"/>
    <hyperlink ref="A95" r:id="rId75" tooltip="Click once to display linked information. Click and hold to select this cell." display="http://stats.oecd.org/OECDStat_Metadata/ShowMetadata.ashx?Dataset=SNA_TABLE1&amp;Coords=[LOCATION].[BEL]&amp;ShowOnWeb=true&amp;Lang=en"/>
    <hyperlink ref="A96" r:id="rId76" tooltip="Click once to display linked information. Click and hold to select this cell." display="http://stats.oecd.org/OECDStat_Metadata/ShowMetadata.ashx?Dataset=SNA_TABLE1&amp;Coords=%5bLOCATION%5d.%5bAUT%5d&amp;ShowOnWeb=true&amp;Lang=en"/>
    <hyperlink ref="A101" r:id="rId77" tooltip="Click once to display linked information. Click and hold to select this cell." display="http://stats.oecd.org/OECDStat_Metadata/ShowMetadata.ashx?Dataset=SNA_TABLE1&amp;Coords=%5bLOCATION%5d.%5bAUS%5d&amp;ShowOnWeb=true&amp;Lang=en"/>
  </hyperlinks>
  <pageMargins left="0.78740157499999996" right="0.78740157499999996" top="0.984251969" bottom="0.984251969" header="0.4921259845" footer="0.4921259845"/>
  <pageSetup orientation="portrait" r:id="rId78"/>
  <legacyDrawing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PIB par tête</vt:lpstr>
      <vt:lpstr>Données PIB par tête</vt:lpstr>
      <vt:lpstr>Feuil2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2013-12-04T14:28:10Z</dcterms:created>
  <dcterms:modified xsi:type="dcterms:W3CDTF">2014-06-02T09:00:46Z</dcterms:modified>
</cp:coreProperties>
</file>