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115" windowHeight="9975"/>
  </bookViews>
  <sheets>
    <sheet name="Graphique R&amp;D sur PIB" sheetId="5" r:id="rId1"/>
    <sheet name="Données 1" sheetId="1" r:id="rId2"/>
    <sheet name="Données 2" sheetId="4" r:id="rId3"/>
  </sheets>
  <definedNames>
    <definedName name="_xlnm._FilterDatabase" localSheetId="0" hidden="1">'Graphique R&amp;D sur PIB'!$C$29:$E$388</definedName>
  </definedNames>
  <calcPr calcId="145621"/>
</workbook>
</file>

<file path=xl/calcChain.xml><?xml version="1.0" encoding="utf-8"?>
<calcChain xmlns="http://schemas.openxmlformats.org/spreadsheetml/2006/main">
  <c r="AD20" i="5" l="1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H238" i="5"/>
  <c r="H239" i="5"/>
  <c r="H240" i="5"/>
  <c r="H241" i="5"/>
  <c r="H242" i="5"/>
  <c r="H243" i="5"/>
  <c r="H244" i="5"/>
  <c r="H245" i="5"/>
  <c r="H246" i="5"/>
  <c r="H247" i="5"/>
  <c r="H248" i="5"/>
  <c r="H249" i="5"/>
  <c r="H250" i="5"/>
  <c r="H251" i="5"/>
  <c r="H252" i="5"/>
  <c r="H253" i="5"/>
  <c r="H254" i="5"/>
  <c r="H255" i="5"/>
  <c r="H256" i="5"/>
  <c r="H257" i="5"/>
  <c r="H258" i="5"/>
  <c r="H259" i="5"/>
  <c r="H260" i="5"/>
  <c r="H261" i="5"/>
  <c r="H262" i="5"/>
  <c r="H263" i="5"/>
  <c r="H264" i="5"/>
  <c r="H265" i="5"/>
  <c r="H266" i="5"/>
  <c r="H267" i="5"/>
  <c r="H268" i="5"/>
  <c r="H269" i="5"/>
  <c r="H270" i="5"/>
  <c r="H271" i="5"/>
  <c r="H272" i="5"/>
  <c r="H273" i="5"/>
  <c r="H274" i="5"/>
  <c r="H275" i="5"/>
  <c r="H276" i="5"/>
  <c r="H277" i="5"/>
  <c r="H278" i="5"/>
  <c r="H279" i="5"/>
  <c r="H280" i="5"/>
  <c r="H281" i="5"/>
  <c r="H282" i="5"/>
  <c r="H283" i="5"/>
  <c r="H284" i="5"/>
  <c r="H285" i="5"/>
  <c r="H286" i="5"/>
  <c r="H287" i="5"/>
  <c r="H288" i="5"/>
  <c r="H289" i="5"/>
  <c r="H290" i="5"/>
  <c r="H291" i="5"/>
  <c r="H292" i="5"/>
  <c r="H293" i="5"/>
  <c r="H294" i="5"/>
  <c r="H295" i="5"/>
  <c r="H296" i="5"/>
  <c r="H297" i="5"/>
  <c r="H298" i="5"/>
  <c r="H299" i="5"/>
  <c r="H300" i="5"/>
  <c r="H301" i="5"/>
  <c r="H302" i="5"/>
  <c r="H303" i="5"/>
  <c r="H304" i="5"/>
  <c r="H305" i="5"/>
  <c r="H306" i="5"/>
  <c r="H307" i="5"/>
  <c r="H308" i="5"/>
  <c r="H309" i="5"/>
  <c r="H310" i="5"/>
  <c r="H311" i="5"/>
  <c r="H312" i="5"/>
  <c r="H313" i="5"/>
  <c r="H314" i="5"/>
  <c r="H315" i="5"/>
  <c r="H316" i="5"/>
  <c r="H317" i="5"/>
  <c r="H318" i="5"/>
  <c r="H319" i="5"/>
  <c r="H320" i="5"/>
  <c r="H321" i="5"/>
  <c r="H322" i="5"/>
  <c r="H323" i="5"/>
  <c r="H324" i="5"/>
  <c r="H325" i="5"/>
  <c r="H326" i="5"/>
  <c r="H327" i="5"/>
  <c r="H328" i="5"/>
  <c r="H329" i="5"/>
  <c r="H330" i="5"/>
  <c r="H331" i="5"/>
  <c r="H332" i="5"/>
  <c r="H333" i="5"/>
  <c r="H334" i="5"/>
  <c r="H335" i="5"/>
  <c r="H336" i="5"/>
  <c r="H337" i="5"/>
  <c r="H338" i="5"/>
  <c r="H339" i="5"/>
  <c r="H340" i="5"/>
  <c r="H341" i="5"/>
  <c r="H342" i="5"/>
  <c r="H343" i="5"/>
  <c r="H344" i="5"/>
  <c r="H345" i="5"/>
  <c r="H346" i="5"/>
  <c r="H347" i="5"/>
  <c r="H348" i="5"/>
  <c r="H349" i="5"/>
  <c r="H350" i="5"/>
  <c r="H351" i="5"/>
  <c r="H352" i="5"/>
  <c r="H353" i="5"/>
  <c r="H354" i="5"/>
  <c r="H355" i="5"/>
  <c r="H356" i="5"/>
  <c r="H357" i="5"/>
  <c r="H358" i="5"/>
  <c r="H359" i="5"/>
  <c r="H360" i="5"/>
  <c r="H361" i="5"/>
  <c r="H362" i="5"/>
  <c r="H363" i="5"/>
  <c r="H364" i="5"/>
  <c r="H365" i="5"/>
  <c r="H366" i="5"/>
  <c r="H367" i="5"/>
  <c r="H368" i="5"/>
  <c r="H369" i="5"/>
  <c r="H370" i="5"/>
  <c r="H371" i="5"/>
  <c r="H372" i="5"/>
  <c r="H373" i="5"/>
  <c r="H374" i="5"/>
  <c r="H375" i="5"/>
  <c r="H376" i="5"/>
  <c r="H377" i="5"/>
  <c r="H378" i="5"/>
  <c r="H379" i="5"/>
  <c r="H380" i="5"/>
  <c r="H381" i="5"/>
  <c r="H382" i="5"/>
  <c r="H383" i="5"/>
  <c r="H384" i="5"/>
  <c r="H385" i="5"/>
  <c r="H386" i="5"/>
  <c r="H387" i="5"/>
  <c r="H388" i="5"/>
  <c r="H389" i="5"/>
  <c r="H390" i="5"/>
  <c r="H391" i="5"/>
  <c r="H392" i="5"/>
  <c r="H393" i="5"/>
  <c r="H394" i="5"/>
  <c r="H395" i="5"/>
  <c r="H396" i="5"/>
  <c r="H397" i="5"/>
  <c r="H398" i="5"/>
  <c r="H399" i="5"/>
  <c r="H400" i="5"/>
  <c r="H401" i="5"/>
  <c r="H402" i="5"/>
  <c r="H403" i="5"/>
  <c r="H404" i="5"/>
  <c r="H405" i="5"/>
  <c r="H406" i="5"/>
  <c r="H407" i="5"/>
  <c r="H408" i="5"/>
  <c r="H409" i="5"/>
  <c r="H410" i="5"/>
  <c r="H411" i="5"/>
  <c r="H412" i="5"/>
  <c r="H413" i="5"/>
  <c r="H414" i="5"/>
  <c r="H415" i="5"/>
  <c r="H416" i="5"/>
  <c r="H417" i="5"/>
  <c r="H418" i="5"/>
  <c r="H419" i="5"/>
  <c r="H420" i="5"/>
  <c r="H421" i="5"/>
  <c r="H422" i="5"/>
  <c r="H423" i="5"/>
  <c r="H424" i="5"/>
  <c r="H425" i="5"/>
  <c r="H426" i="5"/>
  <c r="H427" i="5"/>
  <c r="H428" i="5"/>
  <c r="H429" i="5"/>
  <c r="H430" i="5"/>
  <c r="H431" i="5"/>
  <c r="H432" i="5"/>
  <c r="H433" i="5"/>
  <c r="H434" i="5"/>
  <c r="H29" i="5"/>
  <c r="AD21" i="5"/>
  <c r="AC21" i="5"/>
  <c r="AC20" i="5"/>
  <c r="AD19" i="5"/>
  <c r="AC19" i="5"/>
  <c r="AC18" i="5"/>
  <c r="AD17" i="5"/>
  <c r="AC17" i="5"/>
  <c r="AC16" i="5"/>
  <c r="AD15" i="5"/>
  <c r="AC15" i="5"/>
  <c r="AC14" i="5"/>
  <c r="AD13" i="5"/>
  <c r="AC13" i="5"/>
  <c r="AC12" i="5"/>
  <c r="AD11" i="5"/>
  <c r="AC11" i="5"/>
  <c r="AC10" i="5"/>
  <c r="AD9" i="5"/>
  <c r="AC9" i="5"/>
  <c r="AC8" i="5"/>
  <c r="AD7" i="5"/>
  <c r="AC7" i="5"/>
  <c r="AC6" i="5"/>
  <c r="AE13" i="5" l="1"/>
  <c r="AE21" i="5"/>
  <c r="AE20" i="5"/>
  <c r="AD6" i="5"/>
  <c r="AE6" i="5" s="1"/>
  <c r="AD8" i="5"/>
  <c r="AE8" i="5" s="1"/>
  <c r="AD10" i="5"/>
  <c r="AD12" i="5"/>
  <c r="AE12" i="5" s="1"/>
  <c r="AD14" i="5"/>
  <c r="AE14" i="5" s="1"/>
  <c r="AD16" i="5"/>
  <c r="AE16" i="5" s="1"/>
  <c r="AD18" i="5"/>
  <c r="AE18" i="5" s="1"/>
  <c r="AE11" i="5"/>
  <c r="AE19" i="5"/>
  <c r="AE10" i="5"/>
  <c r="AE15" i="5"/>
  <c r="AE17" i="5"/>
  <c r="AE7" i="5"/>
  <c r="AE9" i="5"/>
  <c r="E56" i="4"/>
  <c r="E57" i="4"/>
  <c r="C57" i="4" l="1"/>
  <c r="G56" i="4"/>
  <c r="I56" i="4"/>
  <c r="K56" i="4"/>
  <c r="M56" i="4"/>
  <c r="O56" i="4"/>
  <c r="Q56" i="4"/>
  <c r="S56" i="4"/>
  <c r="U56" i="4"/>
  <c r="W56" i="4"/>
  <c r="Y56" i="4"/>
  <c r="Z56" i="4"/>
  <c r="Z72" i="4" s="1"/>
  <c r="AA56" i="4"/>
  <c r="AA72" i="4" s="1"/>
  <c r="AB56" i="4"/>
  <c r="AB73" i="4" s="1"/>
  <c r="D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S57" i="4"/>
  <c r="T57" i="4"/>
  <c r="U57" i="4"/>
  <c r="V57" i="4"/>
  <c r="W57" i="4"/>
  <c r="X57" i="4"/>
  <c r="Y57" i="4"/>
  <c r="Z57" i="4"/>
  <c r="AA57" i="4"/>
  <c r="AB57" i="4"/>
  <c r="D58" i="4"/>
  <c r="F58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  <c r="U58" i="4"/>
  <c r="V58" i="4"/>
  <c r="W58" i="4"/>
  <c r="X58" i="4"/>
  <c r="Y58" i="4"/>
  <c r="Z58" i="4"/>
  <c r="AA58" i="4"/>
  <c r="AB58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S59" i="4"/>
  <c r="T59" i="4"/>
  <c r="U59" i="4"/>
  <c r="V59" i="4"/>
  <c r="W59" i="4"/>
  <c r="X59" i="4"/>
  <c r="Y59" i="4"/>
  <c r="Z59" i="4"/>
  <c r="AA59" i="4"/>
  <c r="AB59" i="4"/>
  <c r="D60" i="4"/>
  <c r="E60" i="4"/>
  <c r="F60" i="4"/>
  <c r="G60" i="4"/>
  <c r="H60" i="4"/>
  <c r="J60" i="4"/>
  <c r="K60" i="4"/>
  <c r="L60" i="4"/>
  <c r="M60" i="4"/>
  <c r="N60" i="4"/>
  <c r="P60" i="4"/>
  <c r="Q60" i="4"/>
  <c r="R60" i="4"/>
  <c r="S60" i="4"/>
  <c r="T60" i="4"/>
  <c r="U60" i="4"/>
  <c r="V60" i="4"/>
  <c r="W60" i="4"/>
  <c r="X60" i="4"/>
  <c r="Y60" i="4"/>
  <c r="Z60" i="4"/>
  <c r="AA60" i="4"/>
  <c r="AB60" i="4"/>
  <c r="D61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S61" i="4"/>
  <c r="T61" i="4"/>
  <c r="U61" i="4"/>
  <c r="V61" i="4"/>
  <c r="W61" i="4"/>
  <c r="X61" i="4"/>
  <c r="Y61" i="4"/>
  <c r="Z61" i="4"/>
  <c r="AA61" i="4"/>
  <c r="AB61" i="4"/>
  <c r="D71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S71" i="4"/>
  <c r="T71" i="4"/>
  <c r="U71" i="4"/>
  <c r="V71" i="4"/>
  <c r="W71" i="4"/>
  <c r="X71" i="4"/>
  <c r="Y71" i="4"/>
  <c r="Z71" i="4"/>
  <c r="AA71" i="4"/>
  <c r="AB71" i="4"/>
  <c r="D62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S62" i="4"/>
  <c r="T62" i="4"/>
  <c r="U62" i="4"/>
  <c r="V62" i="4"/>
  <c r="W62" i="4"/>
  <c r="X62" i="4"/>
  <c r="Y62" i="4"/>
  <c r="Z62" i="4"/>
  <c r="AA62" i="4"/>
  <c r="AB62" i="4"/>
  <c r="D63" i="4"/>
  <c r="F63" i="4"/>
  <c r="H63" i="4"/>
  <c r="J63" i="4"/>
  <c r="L63" i="4"/>
  <c r="N63" i="4"/>
  <c r="P63" i="4"/>
  <c r="R63" i="4"/>
  <c r="S63" i="4"/>
  <c r="T63" i="4"/>
  <c r="U63" i="4"/>
  <c r="V63" i="4"/>
  <c r="W63" i="4"/>
  <c r="X63" i="4"/>
  <c r="Y63" i="4"/>
  <c r="Z63" i="4"/>
  <c r="AA63" i="4"/>
  <c r="AB63" i="4"/>
  <c r="D64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S64" i="4"/>
  <c r="T64" i="4"/>
  <c r="U64" i="4"/>
  <c r="V64" i="4"/>
  <c r="W64" i="4"/>
  <c r="X64" i="4"/>
  <c r="Y64" i="4"/>
  <c r="Z64" i="4"/>
  <c r="AA64" i="4"/>
  <c r="AB64" i="4"/>
  <c r="D65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S65" i="4"/>
  <c r="T65" i="4"/>
  <c r="U65" i="4"/>
  <c r="V65" i="4"/>
  <c r="W65" i="4"/>
  <c r="X65" i="4"/>
  <c r="Y65" i="4"/>
  <c r="Z65" i="4"/>
  <c r="AA65" i="4"/>
  <c r="AB65" i="4"/>
  <c r="D66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S66" i="4"/>
  <c r="T66" i="4"/>
  <c r="U66" i="4"/>
  <c r="V66" i="4"/>
  <c r="W66" i="4"/>
  <c r="X66" i="4"/>
  <c r="Y66" i="4"/>
  <c r="Z66" i="4"/>
  <c r="AA66" i="4"/>
  <c r="AB66" i="4"/>
  <c r="D67" i="4"/>
  <c r="E67" i="4"/>
  <c r="F67" i="4"/>
  <c r="G67" i="4"/>
  <c r="H67" i="4"/>
  <c r="J67" i="4"/>
  <c r="L67" i="4"/>
  <c r="N67" i="4"/>
  <c r="P67" i="4"/>
  <c r="R67" i="4"/>
  <c r="T67" i="4"/>
  <c r="V67" i="4"/>
  <c r="X67" i="4"/>
  <c r="Y67" i="4"/>
  <c r="Z67" i="4"/>
  <c r="AA67" i="4"/>
  <c r="AB67" i="4"/>
  <c r="D68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S68" i="4"/>
  <c r="T68" i="4"/>
  <c r="U68" i="4"/>
  <c r="V68" i="4"/>
  <c r="W68" i="4"/>
  <c r="X68" i="4"/>
  <c r="Y68" i="4"/>
  <c r="Z68" i="4"/>
  <c r="AA68" i="4"/>
  <c r="AB68" i="4"/>
  <c r="D69" i="4"/>
  <c r="F69" i="4"/>
  <c r="H69" i="4"/>
  <c r="J69" i="4"/>
  <c r="L69" i="4"/>
  <c r="N69" i="4"/>
  <c r="P69" i="4"/>
  <c r="R69" i="4"/>
  <c r="S69" i="4"/>
  <c r="T69" i="4"/>
  <c r="U69" i="4"/>
  <c r="V69" i="4"/>
  <c r="W69" i="4"/>
  <c r="X69" i="4"/>
  <c r="Y69" i="4"/>
  <c r="Z69" i="4"/>
  <c r="AA69" i="4"/>
  <c r="AB69" i="4"/>
  <c r="D70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S70" i="4"/>
  <c r="T70" i="4"/>
  <c r="U70" i="4"/>
  <c r="V70" i="4"/>
  <c r="W70" i="4"/>
  <c r="X70" i="4"/>
  <c r="Y70" i="4"/>
  <c r="Z70" i="4"/>
  <c r="AA70" i="4"/>
  <c r="AB70" i="4"/>
  <c r="C58" i="4"/>
  <c r="C59" i="4"/>
  <c r="C60" i="4"/>
  <c r="C61" i="4"/>
  <c r="C71" i="4"/>
  <c r="C62" i="4"/>
  <c r="C63" i="4"/>
  <c r="C64" i="4"/>
  <c r="C65" i="4"/>
  <c r="C66" i="4"/>
  <c r="C67" i="4"/>
  <c r="C68" i="4"/>
  <c r="C69" i="4"/>
  <c r="C70" i="4"/>
  <c r="C56" i="4"/>
  <c r="Q23" i="4"/>
  <c r="Q69" i="4" s="1"/>
  <c r="O23" i="4"/>
  <c r="O69" i="4" s="1"/>
  <c r="M23" i="4"/>
  <c r="M69" i="4" s="1"/>
  <c r="K23" i="4"/>
  <c r="K69" i="4" s="1"/>
  <c r="I23" i="4"/>
  <c r="I69" i="4" s="1"/>
  <c r="G23" i="4"/>
  <c r="G69" i="4" s="1"/>
  <c r="E23" i="4"/>
  <c r="E69" i="4" s="1"/>
  <c r="W21" i="4"/>
  <c r="W67" i="4" s="1"/>
  <c r="U21" i="4"/>
  <c r="U67" i="4" s="1"/>
  <c r="S21" i="4"/>
  <c r="S67" i="4" s="1"/>
  <c r="Q21" i="4"/>
  <c r="Q67" i="4" s="1"/>
  <c r="O21" i="4"/>
  <c r="O67" i="4" s="1"/>
  <c r="M21" i="4"/>
  <c r="M67" i="4" s="1"/>
  <c r="K21" i="4"/>
  <c r="K67" i="4" s="1"/>
  <c r="I21" i="4"/>
  <c r="I67" i="4" s="1"/>
  <c r="Q17" i="4"/>
  <c r="Q63" i="4" s="1"/>
  <c r="O17" i="4"/>
  <c r="O63" i="4" s="1"/>
  <c r="M17" i="4"/>
  <c r="M63" i="4" s="1"/>
  <c r="K17" i="4"/>
  <c r="K63" i="4" s="1"/>
  <c r="I17" i="4"/>
  <c r="I63" i="4" s="1"/>
  <c r="G17" i="4"/>
  <c r="G63" i="4" s="1"/>
  <c r="E17" i="4"/>
  <c r="E63" i="4" s="1"/>
  <c r="O13" i="4"/>
  <c r="O60" i="4" s="1"/>
  <c r="I13" i="4"/>
  <c r="I60" i="4" s="1"/>
  <c r="G11" i="4"/>
  <c r="G58" i="4" s="1"/>
  <c r="E11" i="4"/>
  <c r="E58" i="4" s="1"/>
  <c r="X9" i="4"/>
  <c r="X56" i="4" s="1"/>
  <c r="V9" i="4"/>
  <c r="V56" i="4" s="1"/>
  <c r="T9" i="4"/>
  <c r="T56" i="4" s="1"/>
  <c r="R9" i="4"/>
  <c r="R56" i="4" s="1"/>
  <c r="P9" i="4"/>
  <c r="P56" i="4" s="1"/>
  <c r="N9" i="4"/>
  <c r="N56" i="4" s="1"/>
  <c r="L9" i="4"/>
  <c r="L56" i="4" s="1"/>
  <c r="J9" i="4"/>
  <c r="J56" i="4" s="1"/>
  <c r="H9" i="4"/>
  <c r="H56" i="4" s="1"/>
  <c r="F9" i="4"/>
  <c r="F56" i="4" s="1"/>
  <c r="D9" i="4"/>
  <c r="D56" i="4" s="1"/>
  <c r="R72" i="4" l="1"/>
  <c r="W72" i="4"/>
  <c r="S72" i="4"/>
  <c r="G72" i="4"/>
  <c r="U73" i="4"/>
  <c r="O72" i="4"/>
  <c r="D73" i="4"/>
  <c r="L73" i="4"/>
  <c r="T73" i="4"/>
  <c r="F72" i="4"/>
  <c r="N72" i="4"/>
  <c r="V72" i="4"/>
  <c r="Q73" i="4"/>
  <c r="M73" i="4"/>
  <c r="Y73" i="4"/>
  <c r="K72" i="4"/>
  <c r="H73" i="4"/>
  <c r="P73" i="4"/>
  <c r="X73" i="4"/>
  <c r="C73" i="4"/>
  <c r="I73" i="4"/>
  <c r="AB72" i="4"/>
  <c r="E73" i="4"/>
  <c r="J72" i="4"/>
  <c r="J73" i="4"/>
  <c r="C72" i="4"/>
  <c r="Y72" i="4"/>
  <c r="U72" i="4"/>
  <c r="Q72" i="4"/>
  <c r="M72" i="4"/>
  <c r="I72" i="4"/>
  <c r="E72" i="4"/>
  <c r="AA73" i="4"/>
  <c r="W73" i="4"/>
  <c r="S73" i="4"/>
  <c r="O73" i="4"/>
  <c r="K73" i="4"/>
  <c r="G73" i="4"/>
  <c r="X72" i="4"/>
  <c r="T72" i="4"/>
  <c r="P72" i="4"/>
  <c r="L72" i="4"/>
  <c r="H72" i="4"/>
  <c r="D72" i="4"/>
  <c r="Z73" i="4"/>
  <c r="V73" i="4"/>
  <c r="R73" i="4"/>
  <c r="N73" i="4"/>
  <c r="F73" i="4"/>
  <c r="A36" i="1"/>
</calcChain>
</file>

<file path=xl/comments1.xml><?xml version="1.0" encoding="utf-8"?>
<comments xmlns="http://schemas.openxmlformats.org/spreadsheetml/2006/main">
  <authors>
    <author>OECD.Stat</author>
  </authors>
  <commentList>
    <comment ref="Y10" authorId="0">
      <text>
        <r>
          <rPr>
            <sz val="9"/>
            <color indexed="81"/>
            <rFont val="Tahoma"/>
            <family val="2"/>
          </rPr>
          <t>c: National estimate or projection</t>
        </r>
      </text>
    </comment>
    <comment ref="C11" authorId="0">
      <text>
        <r>
          <rPr>
            <sz val="9"/>
            <color indexed="81"/>
            <rFont val="Tahoma"/>
            <family val="2"/>
          </rPr>
          <t>c: National estimate or projection</t>
        </r>
      </text>
    </comment>
    <comment ref="E11" authorId="0">
      <text>
        <r>
          <rPr>
            <sz val="9"/>
            <color indexed="81"/>
            <rFont val="Tahoma"/>
            <family val="2"/>
          </rPr>
          <t>c: National estimate or projection</t>
        </r>
      </text>
    </comment>
    <comment ref="F11" authorId="0">
      <text>
        <r>
          <rPr>
            <sz val="9"/>
            <color indexed="81"/>
            <rFont val="Tahoma"/>
            <family val="2"/>
          </rPr>
          <t>c: National estimate or projection</t>
        </r>
      </text>
    </comment>
    <comment ref="G11" authorId="0">
      <text>
        <r>
          <rPr>
            <sz val="9"/>
            <color indexed="81"/>
            <rFont val="Tahoma"/>
            <family val="2"/>
          </rPr>
          <t>c: National estimate or projection</t>
        </r>
      </text>
    </comment>
    <comment ref="I11" authorId="0">
      <text>
        <r>
          <rPr>
            <sz val="9"/>
            <color indexed="81"/>
            <rFont val="Tahoma"/>
            <family val="2"/>
          </rPr>
          <t>c: National estimate or projection</t>
        </r>
      </text>
    </comment>
    <comment ref="J11" authorId="0">
      <text>
        <r>
          <rPr>
            <sz val="9"/>
            <color indexed="81"/>
            <rFont val="Tahoma"/>
            <family val="2"/>
          </rPr>
          <t>c: National estimate or projection</t>
        </r>
      </text>
    </comment>
    <comment ref="K11" authorId="0">
      <text>
        <r>
          <rPr>
            <sz val="9"/>
            <color indexed="81"/>
            <rFont val="Tahoma"/>
            <family val="2"/>
          </rPr>
          <t>c: National estimate or projection</t>
        </r>
      </text>
    </comment>
    <comment ref="L11" authorId="0">
      <text>
        <r>
          <rPr>
            <sz val="9"/>
            <color indexed="81"/>
            <rFont val="Tahoma"/>
            <family val="2"/>
          </rPr>
          <t>c: National estimate or projection</t>
        </r>
      </text>
    </comment>
    <comment ref="N11" authorId="0">
      <text>
        <r>
          <rPr>
            <sz val="9"/>
            <color indexed="81"/>
            <rFont val="Tahoma"/>
            <family val="2"/>
          </rPr>
          <t>c: National estimate or projection</t>
        </r>
      </text>
    </comment>
    <comment ref="O11" authorId="0">
      <text>
        <r>
          <rPr>
            <sz val="9"/>
            <color indexed="81"/>
            <rFont val="Tahoma"/>
            <family val="2"/>
          </rPr>
          <t>c: National estimate or projection</t>
        </r>
      </text>
    </comment>
    <comment ref="P11" authorId="0">
      <text>
        <r>
          <rPr>
            <sz val="9"/>
            <color indexed="81"/>
            <rFont val="Tahoma"/>
            <family val="2"/>
          </rPr>
          <t>c: National estimate or projection</t>
        </r>
      </text>
    </comment>
    <comment ref="R11" authorId="0">
      <text>
        <r>
          <rPr>
            <sz val="9"/>
            <color indexed="81"/>
            <rFont val="Tahoma"/>
            <family val="2"/>
          </rPr>
          <t>c: National estimate or projection</t>
        </r>
      </text>
    </comment>
    <comment ref="T11" authorId="0">
      <text>
        <r>
          <rPr>
            <sz val="9"/>
            <color indexed="81"/>
            <rFont val="Tahoma"/>
            <family val="2"/>
          </rPr>
          <t>c: National estimate or projection</t>
        </r>
      </text>
    </comment>
    <comment ref="W11" authorId="0">
      <text>
        <r>
          <rPr>
            <sz val="9"/>
            <color indexed="81"/>
            <rFont val="Tahoma"/>
            <family val="2"/>
          </rPr>
          <t>c: National estimate or projection</t>
        </r>
      </text>
    </comment>
    <comment ref="Y11" authorId="0">
      <text>
        <r>
          <rPr>
            <sz val="9"/>
            <color indexed="81"/>
            <rFont val="Tahoma"/>
            <family val="2"/>
          </rPr>
          <t>c: National estimate or projection</t>
        </r>
      </text>
    </comment>
    <comment ref="Z11" authorId="0">
      <text>
        <r>
          <rPr>
            <sz val="9"/>
            <color indexed="81"/>
            <rFont val="Tahoma"/>
            <family val="2"/>
          </rPr>
          <t>c: National estimate or projection, p: Provisional</t>
        </r>
      </text>
    </comment>
    <comment ref="AA11" authorId="0">
      <text>
        <r>
          <rPr>
            <sz val="9"/>
            <color indexed="81"/>
            <rFont val="Tahoma"/>
            <family val="2"/>
          </rPr>
          <t>c: National estimate or projection, p: Provisional</t>
        </r>
      </text>
    </comment>
    <comment ref="C12" authorId="0">
      <text>
        <r>
          <rPr>
            <sz val="9"/>
            <color indexed="81"/>
            <rFont val="Tahoma"/>
            <family val="2"/>
          </rPr>
          <t>m: Underestimated or based on underestimated data</t>
        </r>
      </text>
    </comment>
    <comment ref="D12" authorId="0">
      <text>
        <r>
          <rPr>
            <sz val="9"/>
            <color indexed="81"/>
            <rFont val="Tahoma"/>
            <family val="2"/>
          </rPr>
          <t>a: Break in series with previous year for which data is available, c: National estimate or projection</t>
        </r>
      </text>
    </comment>
    <comment ref="F12" authorId="0">
      <text>
        <r>
          <rPr>
            <sz val="9"/>
            <color indexed="81"/>
            <rFont val="Tahoma"/>
            <family val="2"/>
          </rPr>
          <t>c: National estimate or projection</t>
        </r>
      </text>
    </comment>
    <comment ref="H12" authorId="0">
      <text>
        <r>
          <rPr>
            <sz val="9"/>
            <color indexed="81"/>
            <rFont val="Tahoma"/>
            <family val="2"/>
          </rPr>
          <t>a: Break in series with previous year for which data is available</t>
        </r>
      </text>
    </comment>
    <comment ref="Z12" authorId="0">
      <text>
        <r>
          <rPr>
            <sz val="9"/>
            <color indexed="81"/>
            <rFont val="Tahoma"/>
            <family val="2"/>
          </rPr>
          <t>p: Provisional</t>
        </r>
      </text>
    </comment>
    <comment ref="C13" authorId="0">
      <text>
        <r>
          <rPr>
            <sz val="9"/>
            <color indexed="81"/>
            <rFont val="Tahoma"/>
            <family val="2"/>
          </rPr>
          <t>a: Break in series with previous year for which data is available</t>
        </r>
      </text>
    </comment>
    <comment ref="Z13" authorId="0">
      <text>
        <r>
          <rPr>
            <sz val="9"/>
            <color indexed="81"/>
            <rFont val="Tahoma"/>
            <family val="2"/>
          </rPr>
          <t>p: Provisional</t>
        </r>
      </text>
    </comment>
    <comment ref="K14" authorId="0">
      <text>
        <r>
          <rPr>
            <sz val="9"/>
            <color indexed="81"/>
            <rFont val="Tahoma"/>
            <family val="2"/>
          </rPr>
          <t>c: National estimate or projection</t>
        </r>
      </text>
    </comment>
    <comment ref="M14" authorId="0">
      <text>
        <r>
          <rPr>
            <sz val="9"/>
            <color indexed="81"/>
            <rFont val="Tahoma"/>
            <family val="2"/>
          </rPr>
          <t>c: National estimate or projection</t>
        </r>
      </text>
    </comment>
    <comment ref="V14" authorId="0">
      <text>
        <r>
          <rPr>
            <sz val="9"/>
            <color indexed="81"/>
            <rFont val="Tahoma"/>
            <family val="2"/>
          </rPr>
          <t>a: Break in series with previous year for which data is available</t>
        </r>
      </text>
    </comment>
    <comment ref="Z14" authorId="0">
      <text>
        <r>
          <rPr>
            <sz val="9"/>
            <color indexed="81"/>
            <rFont val="Tahoma"/>
            <family val="2"/>
          </rPr>
          <t>c: National estimate or projection, p: Provisional</t>
        </r>
      </text>
    </comment>
    <comment ref="C15" authorId="0">
      <text>
        <r>
          <rPr>
            <sz val="9"/>
            <color indexed="81"/>
            <rFont val="Tahoma"/>
            <family val="2"/>
          </rPr>
          <t>c: National estimate or projection</t>
        </r>
      </text>
    </comment>
    <comment ref="E15" authorId="0">
      <text>
        <r>
          <rPr>
            <sz val="9"/>
            <color indexed="81"/>
            <rFont val="Tahoma"/>
            <family val="2"/>
          </rPr>
          <t>c: National estimate or projection</t>
        </r>
      </text>
    </comment>
    <comment ref="F15" authorId="0">
      <text>
        <r>
          <rPr>
            <sz val="9"/>
            <color indexed="81"/>
            <rFont val="Tahoma"/>
            <family val="2"/>
          </rPr>
          <t>a: Break in series with previous year for which data is available</t>
        </r>
      </text>
    </comment>
    <comment ref="G15" authorId="0">
      <text>
        <r>
          <rPr>
            <sz val="9"/>
            <color indexed="81"/>
            <rFont val="Tahoma"/>
            <family val="2"/>
          </rPr>
          <t>c: National estimate or projection</t>
        </r>
      </text>
    </comment>
    <comment ref="K15" authorId="0">
      <text>
        <r>
          <rPr>
            <sz val="9"/>
            <color indexed="81"/>
            <rFont val="Tahoma"/>
            <family val="2"/>
          </rPr>
          <t>c: National estimate or projection</t>
        </r>
      </text>
    </comment>
    <comment ref="L16" authorId="0">
      <text>
        <r>
          <rPr>
            <sz val="9"/>
            <color indexed="81"/>
            <rFont val="Tahoma"/>
            <family val="2"/>
          </rPr>
          <t>a: Break in series with previous year for which data is available</t>
        </r>
      </text>
    </comment>
    <comment ref="O16" authorId="0">
      <text>
        <r>
          <rPr>
            <sz val="9"/>
            <color indexed="81"/>
            <rFont val="Tahoma"/>
            <family val="2"/>
          </rPr>
          <t>a: Break in series with previous year for which data is available</t>
        </r>
      </text>
    </comment>
    <comment ref="S16" authorId="0">
      <text>
        <r>
          <rPr>
            <sz val="9"/>
            <color indexed="81"/>
            <rFont val="Tahoma"/>
            <family val="2"/>
          </rPr>
          <t>a: Break in series with previous year for which data is available</t>
        </r>
      </text>
    </comment>
    <comment ref="Y16" authorId="0">
      <text>
        <r>
          <rPr>
            <sz val="9"/>
            <color indexed="81"/>
            <rFont val="Tahoma"/>
            <family val="2"/>
          </rPr>
          <t>a: Break in series with previous year for which data is available</t>
        </r>
      </text>
    </comment>
    <comment ref="C17" authorId="0">
      <text>
        <r>
          <rPr>
            <sz val="9"/>
            <color indexed="81"/>
            <rFont val="Tahoma"/>
            <family val="2"/>
          </rPr>
          <t>c: National estimate or projection</t>
        </r>
      </text>
    </comment>
    <comment ref="E17" authorId="0">
      <text>
        <r>
          <rPr>
            <sz val="9"/>
            <color indexed="81"/>
            <rFont val="Tahoma"/>
            <family val="2"/>
          </rPr>
          <t>c: National estimate or projection</t>
        </r>
      </text>
    </comment>
    <comment ref="F17" authorId="0">
      <text>
        <r>
          <rPr>
            <sz val="9"/>
            <color indexed="81"/>
            <rFont val="Tahoma"/>
            <family val="2"/>
          </rPr>
          <t>a: Break in series with previous year for which data is available</t>
        </r>
      </text>
    </comment>
    <comment ref="G17" authorId="0">
      <text>
        <r>
          <rPr>
            <sz val="9"/>
            <color indexed="81"/>
            <rFont val="Tahoma"/>
            <family val="2"/>
          </rPr>
          <t>c: National estimate or projection</t>
        </r>
      </text>
    </comment>
    <comment ref="H17" authorId="0">
      <text>
        <r>
          <rPr>
            <sz val="9"/>
            <color indexed="81"/>
            <rFont val="Tahoma"/>
            <family val="2"/>
          </rPr>
          <t>o: Includes other classes</t>
        </r>
      </text>
    </comment>
    <comment ref="I17" authorId="0">
      <text>
        <r>
          <rPr>
            <sz val="9"/>
            <color indexed="81"/>
            <rFont val="Tahoma"/>
            <family val="2"/>
          </rPr>
          <t>c: National estimate or projection, o: Includes other classes</t>
        </r>
      </text>
    </comment>
    <comment ref="J17" authorId="0">
      <text>
        <r>
          <rPr>
            <sz val="9"/>
            <color indexed="81"/>
            <rFont val="Tahoma"/>
            <family val="2"/>
          </rPr>
          <t>c: National estimate or projection</t>
        </r>
      </text>
    </comment>
    <comment ref="K17" authorId="0">
      <text>
        <r>
          <rPr>
            <sz val="9"/>
            <color indexed="81"/>
            <rFont val="Tahoma"/>
            <family val="2"/>
          </rPr>
          <t>c: National estimate or projection</t>
        </r>
      </text>
    </comment>
    <comment ref="L17" authorId="0">
      <text>
        <r>
          <rPr>
            <sz val="9"/>
            <color indexed="81"/>
            <rFont val="Tahoma"/>
            <family val="2"/>
          </rPr>
          <t>o: Includes other classes</t>
        </r>
      </text>
    </comment>
    <comment ref="M17" authorId="0">
      <text>
        <r>
          <rPr>
            <sz val="9"/>
            <color indexed="81"/>
            <rFont val="Tahoma"/>
            <family val="2"/>
          </rPr>
          <t>c: National estimate or projection, o: Includes other classes</t>
        </r>
      </text>
    </comment>
    <comment ref="Z17" authorId="0">
      <text>
        <r>
          <rPr>
            <sz val="9"/>
            <color indexed="81"/>
            <rFont val="Tahoma"/>
            <family val="2"/>
          </rPr>
          <t>c: National estimate or projection</t>
        </r>
      </text>
    </comment>
    <comment ref="D18" authorId="0">
      <text>
        <r>
          <rPr>
            <sz val="9"/>
            <color indexed="81"/>
            <rFont val="Tahoma"/>
            <family val="2"/>
          </rPr>
          <t>a: Break in series with previous year for which data is available</t>
        </r>
      </text>
    </comment>
    <comment ref="J18" authorId="0">
      <text>
        <r>
          <rPr>
            <sz val="9"/>
            <color indexed="81"/>
            <rFont val="Tahoma"/>
            <family val="2"/>
          </rPr>
          <t>a: Break in series with previous year for which data is available</t>
        </r>
      </text>
    </comment>
    <comment ref="S18" authorId="0">
      <text>
        <r>
          <rPr>
            <sz val="9"/>
            <color indexed="81"/>
            <rFont val="Tahoma"/>
            <family val="2"/>
          </rPr>
          <t>c: National estimate or projection</t>
        </r>
      </text>
    </comment>
    <comment ref="U18" authorId="0">
      <text>
        <r>
          <rPr>
            <sz val="9"/>
            <color indexed="81"/>
            <rFont val="Tahoma"/>
            <family val="2"/>
          </rPr>
          <t>c: National estimate or projection</t>
        </r>
      </text>
    </comment>
    <comment ref="V18" authorId="0">
      <text>
        <r>
          <rPr>
            <sz val="9"/>
            <color indexed="81"/>
            <rFont val="Tahoma"/>
            <family val="2"/>
          </rPr>
          <t>c: National estimate or projection</t>
        </r>
      </text>
    </comment>
    <comment ref="C19" authorId="0">
      <text>
        <r>
          <rPr>
            <sz val="9"/>
            <color indexed="81"/>
            <rFont val="Tahoma"/>
            <family val="2"/>
          </rPr>
          <t>w: Including extramural R&amp;D expenditure</t>
        </r>
      </text>
    </comment>
    <comment ref="D19" authorId="0">
      <text>
        <r>
          <rPr>
            <sz val="9"/>
            <color indexed="81"/>
            <rFont val="Tahoma"/>
            <family val="2"/>
          </rPr>
          <t>w: Including extramural R&amp;D expenditure</t>
        </r>
      </text>
    </comment>
    <comment ref="E19" authorId="0">
      <text>
        <r>
          <rPr>
            <sz val="9"/>
            <color indexed="81"/>
            <rFont val="Tahoma"/>
            <family val="2"/>
          </rPr>
          <t>w: Including extramural R&amp;D expenditure</t>
        </r>
      </text>
    </comment>
    <comment ref="F19" authorId="0">
      <text>
        <r>
          <rPr>
            <sz val="9"/>
            <color indexed="81"/>
            <rFont val="Tahoma"/>
            <family val="2"/>
          </rPr>
          <t>a: Break in series with previous year for which data is available</t>
        </r>
      </text>
    </comment>
    <comment ref="L19" authorId="0">
      <text>
        <r>
          <rPr>
            <sz val="9"/>
            <color indexed="81"/>
            <rFont val="Tahoma"/>
            <family val="2"/>
          </rPr>
          <t>a: Break in series with previous year for which data is available</t>
        </r>
      </text>
    </comment>
    <comment ref="Z19" authorId="0">
      <text>
        <r>
          <rPr>
            <sz val="9"/>
            <color indexed="81"/>
            <rFont val="Tahoma"/>
            <family val="2"/>
          </rPr>
          <t>p: Provisional</t>
        </r>
      </text>
    </comment>
    <comment ref="C20" authorId="0">
      <text>
        <r>
          <rPr>
            <sz val="9"/>
            <color indexed="81"/>
            <rFont val="Tahoma"/>
            <family val="2"/>
          </rPr>
          <t>l: Overestimated or based on overestimated data</t>
        </r>
      </text>
    </comment>
    <comment ref="D20" authorId="0">
      <text>
        <r>
          <rPr>
            <sz val="9"/>
            <color indexed="81"/>
            <rFont val="Tahoma"/>
            <family val="2"/>
          </rPr>
          <t>l: Overestimated or based on overestimated data</t>
        </r>
      </text>
    </comment>
    <comment ref="E20" authorId="0">
      <text>
        <r>
          <rPr>
            <sz val="9"/>
            <color indexed="81"/>
            <rFont val="Tahoma"/>
            <family val="2"/>
          </rPr>
          <t>l: Overestimated or based on overestimated data</t>
        </r>
      </text>
    </comment>
    <comment ref="F20" authorId="0">
      <text>
        <r>
          <rPr>
            <sz val="9"/>
            <color indexed="81"/>
            <rFont val="Tahoma"/>
            <family val="2"/>
          </rPr>
          <t>l: Overestimated or based on overestimated data</t>
        </r>
      </text>
    </comment>
    <comment ref="G20" authorId="0">
      <text>
        <r>
          <rPr>
            <sz val="9"/>
            <color indexed="81"/>
            <rFont val="Tahoma"/>
            <family val="2"/>
          </rPr>
          <t>l: Overestimated or based on overestimated data</t>
        </r>
      </text>
    </comment>
    <comment ref="H20" authorId="0">
      <text>
        <r>
          <rPr>
            <sz val="9"/>
            <color indexed="81"/>
            <rFont val="Tahoma"/>
            <family val="2"/>
          </rPr>
          <t>l: Overestimated or based on overestimated data</t>
        </r>
      </text>
    </comment>
    <comment ref="I20" authorId="0">
      <text>
        <r>
          <rPr>
            <sz val="9"/>
            <color indexed="81"/>
            <rFont val="Tahoma"/>
            <family val="2"/>
          </rPr>
          <t>l: Overestimated or based on overestimated data</t>
        </r>
      </text>
    </comment>
    <comment ref="J20" authorId="0">
      <text>
        <r>
          <rPr>
            <sz val="9"/>
            <color indexed="81"/>
            <rFont val="Tahoma"/>
            <family val="2"/>
          </rPr>
          <t>l: Overestimated or based on overestimated data</t>
        </r>
      </text>
    </comment>
    <comment ref="K20" authorId="0">
      <text>
        <r>
          <rPr>
            <sz val="9"/>
            <color indexed="81"/>
            <rFont val="Tahoma"/>
            <family val="2"/>
          </rPr>
          <t>a: Break in series with previous year for which data is available</t>
        </r>
      </text>
    </comment>
    <comment ref="W20" authorId="0">
      <text>
        <r>
          <rPr>
            <sz val="9"/>
            <color indexed="81"/>
            <rFont val="Tahoma"/>
            <family val="2"/>
          </rPr>
          <t>a: Break in series with previous year for which data is available</t>
        </r>
      </text>
    </comment>
    <comment ref="E21" authorId="0">
      <text>
        <r>
          <rPr>
            <sz val="9"/>
            <color indexed="81"/>
            <rFont val="Tahoma"/>
            <family val="2"/>
          </rPr>
          <t>a: Break in series with previous year for which data is available</t>
        </r>
      </text>
    </comment>
    <comment ref="I21" authorId="0">
      <text>
        <r>
          <rPr>
            <sz val="9"/>
            <color indexed="81"/>
            <rFont val="Tahoma"/>
            <family val="2"/>
          </rPr>
          <t>a: Break in series with previous year for which data is available</t>
        </r>
      </text>
    </comment>
    <comment ref="K21" authorId="0">
      <text>
        <r>
          <rPr>
            <sz val="9"/>
            <color indexed="81"/>
            <rFont val="Tahoma"/>
            <family val="2"/>
          </rPr>
          <t>a: Break in series with previous year for which data is available</t>
        </r>
      </text>
    </comment>
    <comment ref="N21" authorId="0">
      <text>
        <r>
          <rPr>
            <sz val="9"/>
            <color indexed="81"/>
            <rFont val="Tahoma"/>
            <family val="2"/>
          </rPr>
          <t>a: Break in series with previous year for which data is available</t>
        </r>
      </text>
    </comment>
    <comment ref="Z21" authorId="0">
      <text>
        <r>
          <rPr>
            <sz val="9"/>
            <color indexed="81"/>
            <rFont val="Tahoma"/>
            <family val="2"/>
          </rPr>
          <t>a: Break in series with previous year for which data is available, p: Provisional</t>
        </r>
      </text>
    </comment>
    <comment ref="G22" authorId="0">
      <text>
        <r>
          <rPr>
            <sz val="9"/>
            <color indexed="81"/>
            <rFont val="Tahoma"/>
            <family val="2"/>
          </rPr>
          <t>a: Break in series with previous year for which data is available</t>
        </r>
      </text>
    </comment>
    <comment ref="P22" authorId="0">
      <text>
        <r>
          <rPr>
            <sz val="9"/>
            <color indexed="81"/>
            <rFont val="Tahoma"/>
            <family val="2"/>
          </rPr>
          <t>a: Break in series with previous year for which data is available</t>
        </r>
      </text>
    </comment>
    <comment ref="G23" authorId="0">
      <text>
        <r>
          <rPr>
            <sz val="9"/>
            <color indexed="81"/>
            <rFont val="Tahoma"/>
            <family val="2"/>
          </rPr>
          <t>a: Break in series with previous year for which data is available</t>
        </r>
      </text>
    </comment>
    <comment ref="I23" authorId="0">
      <text>
        <r>
          <rPr>
            <sz val="9"/>
            <color indexed="81"/>
            <rFont val="Tahoma"/>
            <family val="2"/>
          </rPr>
          <t>c: National estimate or projection</t>
        </r>
      </text>
    </comment>
    <comment ref="K23" authorId="0">
      <text>
        <r>
          <rPr>
            <sz val="9"/>
            <color indexed="81"/>
            <rFont val="Tahoma"/>
            <family val="2"/>
          </rPr>
          <t>c: National estimate or projection</t>
        </r>
      </text>
    </comment>
    <comment ref="M23" authorId="0">
      <text>
        <r>
          <rPr>
            <sz val="9"/>
            <color indexed="81"/>
            <rFont val="Tahoma"/>
            <family val="2"/>
          </rPr>
          <t>c: National estimate or projection</t>
        </r>
      </text>
    </comment>
    <comment ref="W23" authorId="0">
      <text>
        <r>
          <rPr>
            <sz val="9"/>
            <color indexed="81"/>
            <rFont val="Tahoma"/>
            <family val="2"/>
          </rPr>
          <t>a: Break in series with previous year for which data is available</t>
        </r>
      </text>
    </comment>
    <comment ref="D24" authorId="0">
      <text>
        <r>
          <rPr>
            <sz val="9"/>
            <color indexed="81"/>
            <rFont val="Tahoma"/>
            <family val="2"/>
          </rPr>
          <t>m: Underestimated or based on underestimated data</t>
        </r>
      </text>
    </comment>
    <comment ref="F24" authorId="0">
      <text>
        <r>
          <rPr>
            <sz val="9"/>
            <color indexed="81"/>
            <rFont val="Tahoma"/>
            <family val="2"/>
          </rPr>
          <t>m: Underestimated or based on underestimated data</t>
        </r>
      </text>
    </comment>
    <comment ref="H24" authorId="0">
      <text>
        <r>
          <rPr>
            <sz val="9"/>
            <color indexed="81"/>
            <rFont val="Tahoma"/>
            <family val="2"/>
          </rPr>
          <t>a: Break in series with previous year for which data is available, m: Underestimated or based on underestimated data</t>
        </r>
      </text>
    </comment>
    <comment ref="J24" authorId="0">
      <text>
        <r>
          <rPr>
            <sz val="9"/>
            <color indexed="81"/>
            <rFont val="Tahoma"/>
            <family val="2"/>
          </rPr>
          <t>a: Break in series with previous year for which data is available, m: Underestimated or based on underestimated data</t>
        </r>
      </text>
    </comment>
    <comment ref="L24" authorId="0">
      <text>
        <r>
          <rPr>
            <sz val="9"/>
            <color indexed="81"/>
            <rFont val="Tahoma"/>
            <family val="2"/>
          </rPr>
          <t>m: Underestimated or based on underestimated data</t>
        </r>
      </text>
    </comment>
    <comment ref="N24" authorId="0">
      <text>
        <r>
          <rPr>
            <sz val="9"/>
            <color indexed="81"/>
            <rFont val="Tahoma"/>
            <family val="2"/>
          </rPr>
          <t>m: Underestimated or based on underestimated data</t>
        </r>
      </text>
    </comment>
    <comment ref="P24" authorId="0">
      <text>
        <r>
          <rPr>
            <sz val="9"/>
            <color indexed="81"/>
            <rFont val="Tahoma"/>
            <family val="2"/>
          </rPr>
          <t>m: Underestimated or based on underestimated data</t>
        </r>
      </text>
    </comment>
    <comment ref="R24" authorId="0">
      <text>
        <r>
          <rPr>
            <sz val="9"/>
            <color indexed="81"/>
            <rFont val="Tahoma"/>
            <family val="2"/>
          </rPr>
          <t>m: Underestimated or based on underestimated data</t>
        </r>
      </text>
    </comment>
    <comment ref="S24" authorId="0">
      <text>
        <r>
          <rPr>
            <sz val="9"/>
            <color indexed="81"/>
            <rFont val="Tahoma"/>
            <family val="2"/>
          </rPr>
          <t>m: Underestimated or based on underestimated data</t>
        </r>
      </text>
    </comment>
    <comment ref="T24" authorId="0">
      <text>
        <r>
          <rPr>
            <sz val="9"/>
            <color indexed="81"/>
            <rFont val="Tahoma"/>
            <family val="2"/>
          </rPr>
          <t>a: Break in series with previous year for which data is available</t>
        </r>
      </text>
    </comment>
    <comment ref="U24" authorId="0">
      <text>
        <r>
          <rPr>
            <sz val="9"/>
            <color indexed="81"/>
            <rFont val="Tahoma"/>
            <family val="2"/>
          </rPr>
          <t>c: National estimate or projection, l: Overestimated or based on overestimated data</t>
        </r>
      </text>
    </comment>
    <comment ref="W24" authorId="0">
      <text>
        <r>
          <rPr>
            <sz val="9"/>
            <color indexed="81"/>
            <rFont val="Tahoma"/>
            <family val="2"/>
          </rPr>
          <t>c: National estimate or projection</t>
        </r>
      </text>
    </comment>
    <comment ref="Y24" authorId="0">
      <text>
        <r>
          <rPr>
            <sz val="9"/>
            <color indexed="81"/>
            <rFont val="Tahoma"/>
            <family val="2"/>
          </rPr>
          <t>c: National estimate or projection</t>
        </r>
      </text>
    </comment>
    <comment ref="Z24" authorId="0">
      <text>
        <r>
          <rPr>
            <sz val="9"/>
            <color indexed="81"/>
            <rFont val="Tahoma"/>
            <family val="2"/>
          </rPr>
          <t>a: Break in series with previous year for which data is available, c: National estimate or projection</t>
        </r>
      </text>
    </comment>
    <comment ref="G25" authorId="0">
      <text>
        <r>
          <rPr>
            <sz val="9"/>
            <color indexed="81"/>
            <rFont val="Tahoma"/>
            <family val="2"/>
          </rPr>
          <t>a: Break in series with previous year for which data is available</t>
        </r>
      </text>
    </comment>
    <comment ref="W25" authorId="0">
      <text>
        <r>
          <rPr>
            <sz val="9"/>
            <color indexed="81"/>
            <rFont val="Tahoma"/>
            <family val="2"/>
          </rPr>
          <t>c: National estimate or projection</t>
        </r>
      </text>
    </comment>
    <comment ref="X25" authorId="0">
      <text>
        <r>
          <rPr>
            <sz val="9"/>
            <color indexed="81"/>
            <rFont val="Tahoma"/>
            <family val="2"/>
          </rPr>
          <t>c: National estimate or projection</t>
        </r>
      </text>
    </comment>
    <comment ref="Y25" authorId="0">
      <text>
        <r>
          <rPr>
            <sz val="9"/>
            <color indexed="81"/>
            <rFont val="Tahoma"/>
            <family val="2"/>
          </rPr>
          <t>c: National estimate or projection</t>
        </r>
      </text>
    </comment>
    <comment ref="Z25" authorId="0">
      <text>
        <r>
          <rPr>
            <sz val="9"/>
            <color indexed="81"/>
            <rFont val="Tahoma"/>
            <family val="2"/>
          </rPr>
          <t>p: Provisional</t>
        </r>
      </text>
    </comment>
    <comment ref="F48" authorId="0">
      <text>
        <r>
          <rPr>
            <sz val="9"/>
            <color indexed="81"/>
            <rFont val="Tahoma"/>
            <family val="2"/>
          </rPr>
          <t>a: Break in series with previous year for which data is available</t>
        </r>
      </text>
    </comment>
  </commentList>
</comments>
</file>

<file path=xl/comments2.xml><?xml version="1.0" encoding="utf-8"?>
<comments xmlns="http://schemas.openxmlformats.org/spreadsheetml/2006/main">
  <authors>
    <author>OECD.Stat</author>
  </authors>
  <commentList>
    <comment ref="Y9" authorId="0">
      <text>
        <r>
          <rPr>
            <sz val="9"/>
            <color indexed="81"/>
            <rFont val="Tahoma"/>
            <family val="2"/>
          </rPr>
          <t>c: National estimate or projection</t>
        </r>
      </text>
    </comment>
    <comment ref="C10" authorId="0">
      <text>
        <r>
          <rPr>
            <sz val="9"/>
            <color indexed="81"/>
            <rFont val="Tahoma"/>
            <family val="2"/>
          </rPr>
          <t>c: National estimate or projection</t>
        </r>
      </text>
    </comment>
    <comment ref="E10" authorId="0">
      <text>
        <r>
          <rPr>
            <sz val="9"/>
            <color indexed="81"/>
            <rFont val="Tahoma"/>
            <family val="2"/>
          </rPr>
          <t>c: National estimate or projection</t>
        </r>
      </text>
    </comment>
    <comment ref="F10" authorId="0">
      <text>
        <r>
          <rPr>
            <sz val="9"/>
            <color indexed="81"/>
            <rFont val="Tahoma"/>
            <family val="2"/>
          </rPr>
          <t>c: National estimate or projection</t>
        </r>
      </text>
    </comment>
    <comment ref="G10" authorId="0">
      <text>
        <r>
          <rPr>
            <sz val="9"/>
            <color indexed="81"/>
            <rFont val="Tahoma"/>
            <family val="2"/>
          </rPr>
          <t>c: National estimate or projection</t>
        </r>
      </text>
    </comment>
    <comment ref="I10" authorId="0">
      <text>
        <r>
          <rPr>
            <sz val="9"/>
            <color indexed="81"/>
            <rFont val="Tahoma"/>
            <family val="2"/>
          </rPr>
          <t>c: National estimate or projection</t>
        </r>
      </text>
    </comment>
    <comment ref="J10" authorId="0">
      <text>
        <r>
          <rPr>
            <sz val="9"/>
            <color indexed="81"/>
            <rFont val="Tahoma"/>
            <family val="2"/>
          </rPr>
          <t>c: National estimate or projection</t>
        </r>
      </text>
    </comment>
    <comment ref="K10" authorId="0">
      <text>
        <r>
          <rPr>
            <sz val="9"/>
            <color indexed="81"/>
            <rFont val="Tahoma"/>
            <family val="2"/>
          </rPr>
          <t>c: National estimate or projection</t>
        </r>
      </text>
    </comment>
    <comment ref="L10" authorId="0">
      <text>
        <r>
          <rPr>
            <sz val="9"/>
            <color indexed="81"/>
            <rFont val="Tahoma"/>
            <family val="2"/>
          </rPr>
          <t>c: National estimate or projection</t>
        </r>
      </text>
    </comment>
    <comment ref="N10" authorId="0">
      <text>
        <r>
          <rPr>
            <sz val="9"/>
            <color indexed="81"/>
            <rFont val="Tahoma"/>
            <family val="2"/>
          </rPr>
          <t>c: National estimate or projection</t>
        </r>
      </text>
    </comment>
    <comment ref="O10" authorId="0">
      <text>
        <r>
          <rPr>
            <sz val="9"/>
            <color indexed="81"/>
            <rFont val="Tahoma"/>
            <family val="2"/>
          </rPr>
          <t>c: National estimate or projection</t>
        </r>
      </text>
    </comment>
    <comment ref="P10" authorId="0">
      <text>
        <r>
          <rPr>
            <sz val="9"/>
            <color indexed="81"/>
            <rFont val="Tahoma"/>
            <family val="2"/>
          </rPr>
          <t>c: National estimate or projection</t>
        </r>
      </text>
    </comment>
    <comment ref="R10" authorId="0">
      <text>
        <r>
          <rPr>
            <sz val="9"/>
            <color indexed="81"/>
            <rFont val="Tahoma"/>
            <family val="2"/>
          </rPr>
          <t>c: National estimate or projection</t>
        </r>
      </text>
    </comment>
    <comment ref="T10" authorId="0">
      <text>
        <r>
          <rPr>
            <sz val="9"/>
            <color indexed="81"/>
            <rFont val="Tahoma"/>
            <family val="2"/>
          </rPr>
          <t>c: National estimate or projection</t>
        </r>
      </text>
    </comment>
    <comment ref="W10" authorId="0">
      <text>
        <r>
          <rPr>
            <sz val="9"/>
            <color indexed="81"/>
            <rFont val="Tahoma"/>
            <family val="2"/>
          </rPr>
          <t>c: National estimate or projection</t>
        </r>
      </text>
    </comment>
    <comment ref="Y10" authorId="0">
      <text>
        <r>
          <rPr>
            <sz val="9"/>
            <color indexed="81"/>
            <rFont val="Tahoma"/>
            <family val="2"/>
          </rPr>
          <t>c: National estimate or projection</t>
        </r>
      </text>
    </comment>
    <comment ref="Z10" authorId="0">
      <text>
        <r>
          <rPr>
            <sz val="9"/>
            <color indexed="81"/>
            <rFont val="Tahoma"/>
            <family val="2"/>
          </rPr>
          <t>c: National estimate or projection, p: Provisional</t>
        </r>
      </text>
    </comment>
    <comment ref="AA10" authorId="0">
      <text>
        <r>
          <rPr>
            <sz val="9"/>
            <color indexed="81"/>
            <rFont val="Tahoma"/>
            <family val="2"/>
          </rPr>
          <t>c: National estimate or projection, p: Provisional</t>
        </r>
      </text>
    </comment>
    <comment ref="C11" authorId="0">
      <text>
        <r>
          <rPr>
            <sz val="9"/>
            <color indexed="81"/>
            <rFont val="Tahoma"/>
            <family val="2"/>
          </rPr>
          <t>m: Underestimated or based on underestimated data</t>
        </r>
      </text>
    </comment>
    <comment ref="D11" authorId="0">
      <text>
        <r>
          <rPr>
            <sz val="9"/>
            <color indexed="81"/>
            <rFont val="Tahoma"/>
            <family val="2"/>
          </rPr>
          <t>a: Break in series with previous year for which data is available, c: National estimate or projection</t>
        </r>
      </text>
    </comment>
    <comment ref="F11" authorId="0">
      <text>
        <r>
          <rPr>
            <sz val="9"/>
            <color indexed="81"/>
            <rFont val="Tahoma"/>
            <family val="2"/>
          </rPr>
          <t>c: National estimate or projection</t>
        </r>
      </text>
    </comment>
    <comment ref="H11" authorId="0">
      <text>
        <r>
          <rPr>
            <sz val="9"/>
            <color indexed="81"/>
            <rFont val="Tahoma"/>
            <family val="2"/>
          </rPr>
          <t>a: Break in series with previous year for which data is available</t>
        </r>
      </text>
    </comment>
    <comment ref="Z11" authorId="0">
      <text>
        <r>
          <rPr>
            <sz val="9"/>
            <color indexed="81"/>
            <rFont val="Tahoma"/>
            <family val="2"/>
          </rPr>
          <t>p: Provisional</t>
        </r>
      </text>
    </comment>
    <comment ref="C12" authorId="0">
      <text>
        <r>
          <rPr>
            <sz val="9"/>
            <color indexed="81"/>
            <rFont val="Tahoma"/>
            <family val="2"/>
          </rPr>
          <t>a: Break in series with previous year for which data is available</t>
        </r>
      </text>
    </comment>
    <comment ref="Z12" authorId="0">
      <text>
        <r>
          <rPr>
            <sz val="9"/>
            <color indexed="81"/>
            <rFont val="Tahoma"/>
            <family val="2"/>
          </rPr>
          <t>p: Provisional</t>
        </r>
      </text>
    </comment>
    <comment ref="K13" authorId="0">
      <text>
        <r>
          <rPr>
            <sz val="9"/>
            <color indexed="81"/>
            <rFont val="Tahoma"/>
            <family val="2"/>
          </rPr>
          <t>c: National estimate or projection</t>
        </r>
      </text>
    </comment>
    <comment ref="M13" authorId="0">
      <text>
        <r>
          <rPr>
            <sz val="9"/>
            <color indexed="81"/>
            <rFont val="Tahoma"/>
            <family val="2"/>
          </rPr>
          <t>c: National estimate or projection</t>
        </r>
      </text>
    </comment>
    <comment ref="V13" authorId="0">
      <text>
        <r>
          <rPr>
            <sz val="9"/>
            <color indexed="81"/>
            <rFont val="Tahoma"/>
            <family val="2"/>
          </rPr>
          <t>a: Break in series with previous year for which data is available</t>
        </r>
      </text>
    </comment>
    <comment ref="Z13" authorId="0">
      <text>
        <r>
          <rPr>
            <sz val="9"/>
            <color indexed="81"/>
            <rFont val="Tahoma"/>
            <family val="2"/>
          </rPr>
          <t>c: National estimate or projection, p: Provisional</t>
        </r>
      </text>
    </comment>
    <comment ref="C14" authorId="0">
      <text>
        <r>
          <rPr>
            <sz val="9"/>
            <color indexed="81"/>
            <rFont val="Tahoma"/>
            <family val="2"/>
          </rPr>
          <t>c: National estimate or projection</t>
        </r>
      </text>
    </comment>
    <comment ref="E14" authorId="0">
      <text>
        <r>
          <rPr>
            <sz val="9"/>
            <color indexed="81"/>
            <rFont val="Tahoma"/>
            <family val="2"/>
          </rPr>
          <t>c: National estimate or projection</t>
        </r>
      </text>
    </comment>
    <comment ref="F14" authorId="0">
      <text>
        <r>
          <rPr>
            <sz val="9"/>
            <color indexed="81"/>
            <rFont val="Tahoma"/>
            <family val="2"/>
          </rPr>
          <t>a: Break in series with previous year for which data is available</t>
        </r>
      </text>
    </comment>
    <comment ref="G14" authorId="0">
      <text>
        <r>
          <rPr>
            <sz val="9"/>
            <color indexed="81"/>
            <rFont val="Tahoma"/>
            <family val="2"/>
          </rPr>
          <t>c: National estimate or projection</t>
        </r>
      </text>
    </comment>
    <comment ref="K14" authorId="0">
      <text>
        <r>
          <rPr>
            <sz val="9"/>
            <color indexed="81"/>
            <rFont val="Tahoma"/>
            <family val="2"/>
          </rPr>
          <t>c: National estimate or projection</t>
        </r>
      </text>
    </comment>
    <comment ref="L15" authorId="0">
      <text>
        <r>
          <rPr>
            <sz val="9"/>
            <color indexed="81"/>
            <rFont val="Tahoma"/>
            <family val="2"/>
          </rPr>
          <t>a: Break in series with previous year for which data is available</t>
        </r>
      </text>
    </comment>
    <comment ref="O15" authorId="0">
      <text>
        <r>
          <rPr>
            <sz val="9"/>
            <color indexed="81"/>
            <rFont val="Tahoma"/>
            <family val="2"/>
          </rPr>
          <t>a: Break in series with previous year for which data is available</t>
        </r>
      </text>
    </comment>
    <comment ref="S15" authorId="0">
      <text>
        <r>
          <rPr>
            <sz val="9"/>
            <color indexed="81"/>
            <rFont val="Tahoma"/>
            <family val="2"/>
          </rPr>
          <t>a: Break in series with previous year for which data is available</t>
        </r>
      </text>
    </comment>
    <comment ref="Y15" authorId="0">
      <text>
        <r>
          <rPr>
            <sz val="9"/>
            <color indexed="81"/>
            <rFont val="Tahoma"/>
            <family val="2"/>
          </rPr>
          <t>a: Break in series with previous year for which data is available</t>
        </r>
      </text>
    </comment>
    <comment ref="C16" authorId="0">
      <text>
        <r>
          <rPr>
            <sz val="9"/>
            <color indexed="81"/>
            <rFont val="Tahoma"/>
            <family val="2"/>
          </rPr>
          <t>c: National estimate or projection</t>
        </r>
      </text>
    </comment>
    <comment ref="E16" authorId="0">
      <text>
        <r>
          <rPr>
            <sz val="9"/>
            <color indexed="81"/>
            <rFont val="Tahoma"/>
            <family val="2"/>
          </rPr>
          <t>c: National estimate or projection</t>
        </r>
      </text>
    </comment>
    <comment ref="F16" authorId="0">
      <text>
        <r>
          <rPr>
            <sz val="9"/>
            <color indexed="81"/>
            <rFont val="Tahoma"/>
            <family val="2"/>
          </rPr>
          <t>a: Break in series with previous year for which data is available</t>
        </r>
      </text>
    </comment>
    <comment ref="G16" authorId="0">
      <text>
        <r>
          <rPr>
            <sz val="9"/>
            <color indexed="81"/>
            <rFont val="Tahoma"/>
            <family val="2"/>
          </rPr>
          <t>c: National estimate or projection</t>
        </r>
      </text>
    </comment>
    <comment ref="H16" authorId="0">
      <text>
        <r>
          <rPr>
            <sz val="9"/>
            <color indexed="81"/>
            <rFont val="Tahoma"/>
            <family val="2"/>
          </rPr>
          <t>o: Includes other classes</t>
        </r>
      </text>
    </comment>
    <comment ref="I16" authorId="0">
      <text>
        <r>
          <rPr>
            <sz val="9"/>
            <color indexed="81"/>
            <rFont val="Tahoma"/>
            <family val="2"/>
          </rPr>
          <t>c: National estimate or projection, o: Includes other classes</t>
        </r>
      </text>
    </comment>
    <comment ref="J16" authorId="0">
      <text>
        <r>
          <rPr>
            <sz val="9"/>
            <color indexed="81"/>
            <rFont val="Tahoma"/>
            <family val="2"/>
          </rPr>
          <t>c: National estimate or projection</t>
        </r>
      </text>
    </comment>
    <comment ref="K16" authorId="0">
      <text>
        <r>
          <rPr>
            <sz val="9"/>
            <color indexed="81"/>
            <rFont val="Tahoma"/>
            <family val="2"/>
          </rPr>
          <t>c: National estimate or projection</t>
        </r>
      </text>
    </comment>
    <comment ref="L16" authorId="0">
      <text>
        <r>
          <rPr>
            <sz val="9"/>
            <color indexed="81"/>
            <rFont val="Tahoma"/>
            <family val="2"/>
          </rPr>
          <t>o: Includes other classes</t>
        </r>
      </text>
    </comment>
    <comment ref="M16" authorId="0">
      <text>
        <r>
          <rPr>
            <sz val="9"/>
            <color indexed="81"/>
            <rFont val="Tahoma"/>
            <family val="2"/>
          </rPr>
          <t>c: National estimate or projection, o: Includes other classes</t>
        </r>
      </text>
    </comment>
    <comment ref="Z16" authorId="0">
      <text>
        <r>
          <rPr>
            <sz val="9"/>
            <color indexed="81"/>
            <rFont val="Tahoma"/>
            <family val="2"/>
          </rPr>
          <t>c: National estimate or projection</t>
        </r>
      </text>
    </comment>
    <comment ref="D17" authorId="0">
      <text>
        <r>
          <rPr>
            <sz val="9"/>
            <color indexed="81"/>
            <rFont val="Tahoma"/>
            <family val="2"/>
          </rPr>
          <t>a: Break in series with previous year for which data is available</t>
        </r>
      </text>
    </comment>
    <comment ref="J17" authorId="0">
      <text>
        <r>
          <rPr>
            <sz val="9"/>
            <color indexed="81"/>
            <rFont val="Tahoma"/>
            <family val="2"/>
          </rPr>
          <t>a: Break in series with previous year for which data is available</t>
        </r>
      </text>
    </comment>
    <comment ref="S17" authorId="0">
      <text>
        <r>
          <rPr>
            <sz val="9"/>
            <color indexed="81"/>
            <rFont val="Tahoma"/>
            <family val="2"/>
          </rPr>
          <t>c: National estimate or projection</t>
        </r>
      </text>
    </comment>
    <comment ref="U17" authorId="0">
      <text>
        <r>
          <rPr>
            <sz val="9"/>
            <color indexed="81"/>
            <rFont val="Tahoma"/>
            <family val="2"/>
          </rPr>
          <t>c: National estimate or projection</t>
        </r>
      </text>
    </comment>
    <comment ref="V17" authorId="0">
      <text>
        <r>
          <rPr>
            <sz val="9"/>
            <color indexed="81"/>
            <rFont val="Tahoma"/>
            <family val="2"/>
          </rPr>
          <t>c: National estimate or projection</t>
        </r>
      </text>
    </comment>
    <comment ref="C18" authorId="0">
      <text>
        <r>
          <rPr>
            <sz val="9"/>
            <color indexed="81"/>
            <rFont val="Tahoma"/>
            <family val="2"/>
          </rPr>
          <t>w: Including extramural R&amp;D expenditure</t>
        </r>
      </text>
    </comment>
    <comment ref="D18" authorId="0">
      <text>
        <r>
          <rPr>
            <sz val="9"/>
            <color indexed="81"/>
            <rFont val="Tahoma"/>
            <family val="2"/>
          </rPr>
          <t>w: Including extramural R&amp;D expenditure</t>
        </r>
      </text>
    </comment>
    <comment ref="E18" authorId="0">
      <text>
        <r>
          <rPr>
            <sz val="9"/>
            <color indexed="81"/>
            <rFont val="Tahoma"/>
            <family val="2"/>
          </rPr>
          <t>w: Including extramural R&amp;D expenditure</t>
        </r>
      </text>
    </comment>
    <comment ref="F18" authorId="0">
      <text>
        <r>
          <rPr>
            <sz val="9"/>
            <color indexed="81"/>
            <rFont val="Tahoma"/>
            <family val="2"/>
          </rPr>
          <t>a: Break in series with previous year for which data is available</t>
        </r>
      </text>
    </comment>
    <comment ref="L18" authorId="0">
      <text>
        <r>
          <rPr>
            <sz val="9"/>
            <color indexed="81"/>
            <rFont val="Tahoma"/>
            <family val="2"/>
          </rPr>
          <t>a: Break in series with previous year for which data is available</t>
        </r>
      </text>
    </comment>
    <comment ref="Z18" authorId="0">
      <text>
        <r>
          <rPr>
            <sz val="9"/>
            <color indexed="81"/>
            <rFont val="Tahoma"/>
            <family val="2"/>
          </rPr>
          <t>p: Provisional</t>
        </r>
      </text>
    </comment>
    <comment ref="C19" authorId="0">
      <text>
        <r>
          <rPr>
            <sz val="9"/>
            <color indexed="81"/>
            <rFont val="Tahoma"/>
            <family val="2"/>
          </rPr>
          <t>l: Overestimated or based on overestimated data</t>
        </r>
      </text>
    </comment>
    <comment ref="D19" authorId="0">
      <text>
        <r>
          <rPr>
            <sz val="9"/>
            <color indexed="81"/>
            <rFont val="Tahoma"/>
            <family val="2"/>
          </rPr>
          <t>l: Overestimated or based on overestimated data</t>
        </r>
      </text>
    </comment>
    <comment ref="E19" authorId="0">
      <text>
        <r>
          <rPr>
            <sz val="9"/>
            <color indexed="81"/>
            <rFont val="Tahoma"/>
            <family val="2"/>
          </rPr>
          <t>l: Overestimated or based on overestimated data</t>
        </r>
      </text>
    </comment>
    <comment ref="F19" authorId="0">
      <text>
        <r>
          <rPr>
            <sz val="9"/>
            <color indexed="81"/>
            <rFont val="Tahoma"/>
            <family val="2"/>
          </rPr>
          <t>l: Overestimated or based on overestimated data</t>
        </r>
      </text>
    </comment>
    <comment ref="G19" authorId="0">
      <text>
        <r>
          <rPr>
            <sz val="9"/>
            <color indexed="81"/>
            <rFont val="Tahoma"/>
            <family val="2"/>
          </rPr>
          <t>l: Overestimated or based on overestimated data</t>
        </r>
      </text>
    </comment>
    <comment ref="H19" authorId="0">
      <text>
        <r>
          <rPr>
            <sz val="9"/>
            <color indexed="81"/>
            <rFont val="Tahoma"/>
            <family val="2"/>
          </rPr>
          <t>l: Overestimated or based on overestimated data</t>
        </r>
      </text>
    </comment>
    <comment ref="I19" authorId="0">
      <text>
        <r>
          <rPr>
            <sz val="9"/>
            <color indexed="81"/>
            <rFont val="Tahoma"/>
            <family val="2"/>
          </rPr>
          <t>l: Overestimated or based on overestimated data</t>
        </r>
      </text>
    </comment>
    <comment ref="J19" authorId="0">
      <text>
        <r>
          <rPr>
            <sz val="9"/>
            <color indexed="81"/>
            <rFont val="Tahoma"/>
            <family val="2"/>
          </rPr>
          <t>l: Overestimated or based on overestimated data</t>
        </r>
      </text>
    </comment>
    <comment ref="K19" authorId="0">
      <text>
        <r>
          <rPr>
            <sz val="9"/>
            <color indexed="81"/>
            <rFont val="Tahoma"/>
            <family val="2"/>
          </rPr>
          <t>a: Break in series with previous year for which data is available</t>
        </r>
      </text>
    </comment>
    <comment ref="W19" authorId="0">
      <text>
        <r>
          <rPr>
            <sz val="9"/>
            <color indexed="81"/>
            <rFont val="Tahoma"/>
            <family val="2"/>
          </rPr>
          <t>a: Break in series with previous year for which data is available</t>
        </r>
      </text>
    </comment>
    <comment ref="E20" authorId="0">
      <text>
        <r>
          <rPr>
            <sz val="9"/>
            <color indexed="81"/>
            <rFont val="Tahoma"/>
            <family val="2"/>
          </rPr>
          <t>a: Break in series with previous year for which data is available</t>
        </r>
      </text>
    </comment>
    <comment ref="I20" authorId="0">
      <text>
        <r>
          <rPr>
            <sz val="9"/>
            <color indexed="81"/>
            <rFont val="Tahoma"/>
            <family val="2"/>
          </rPr>
          <t>a: Break in series with previous year for which data is available</t>
        </r>
      </text>
    </comment>
    <comment ref="K20" authorId="0">
      <text>
        <r>
          <rPr>
            <sz val="9"/>
            <color indexed="81"/>
            <rFont val="Tahoma"/>
            <family val="2"/>
          </rPr>
          <t>a: Break in series with previous year for which data is available</t>
        </r>
      </text>
    </comment>
    <comment ref="N20" authorId="0">
      <text>
        <r>
          <rPr>
            <sz val="9"/>
            <color indexed="81"/>
            <rFont val="Tahoma"/>
            <family val="2"/>
          </rPr>
          <t>a: Break in series with previous year for which data is available</t>
        </r>
      </text>
    </comment>
    <comment ref="Z20" authorId="0">
      <text>
        <r>
          <rPr>
            <sz val="9"/>
            <color indexed="81"/>
            <rFont val="Tahoma"/>
            <family val="2"/>
          </rPr>
          <t>a: Break in series with previous year for which data is available, p: Provisional</t>
        </r>
      </text>
    </comment>
    <comment ref="G21" authorId="0">
      <text>
        <r>
          <rPr>
            <sz val="9"/>
            <color indexed="81"/>
            <rFont val="Tahoma"/>
            <family val="2"/>
          </rPr>
          <t>a: Break in series with previous year for which data is available</t>
        </r>
      </text>
    </comment>
    <comment ref="P21" authorId="0">
      <text>
        <r>
          <rPr>
            <sz val="9"/>
            <color indexed="81"/>
            <rFont val="Tahoma"/>
            <family val="2"/>
          </rPr>
          <t>a: Break in series with previous year for which data is available</t>
        </r>
      </text>
    </comment>
    <comment ref="G22" authorId="0">
      <text>
        <r>
          <rPr>
            <sz val="9"/>
            <color indexed="81"/>
            <rFont val="Tahoma"/>
            <family val="2"/>
          </rPr>
          <t>a: Break in series with previous year for which data is available</t>
        </r>
      </text>
    </comment>
    <comment ref="I22" authorId="0">
      <text>
        <r>
          <rPr>
            <sz val="9"/>
            <color indexed="81"/>
            <rFont val="Tahoma"/>
            <family val="2"/>
          </rPr>
          <t>c: National estimate or projection</t>
        </r>
      </text>
    </comment>
    <comment ref="K22" authorId="0">
      <text>
        <r>
          <rPr>
            <sz val="9"/>
            <color indexed="81"/>
            <rFont val="Tahoma"/>
            <family val="2"/>
          </rPr>
          <t>c: National estimate or projection</t>
        </r>
      </text>
    </comment>
    <comment ref="M22" authorId="0">
      <text>
        <r>
          <rPr>
            <sz val="9"/>
            <color indexed="81"/>
            <rFont val="Tahoma"/>
            <family val="2"/>
          </rPr>
          <t>c: National estimate or projection</t>
        </r>
      </text>
    </comment>
    <comment ref="W22" authorId="0">
      <text>
        <r>
          <rPr>
            <sz val="9"/>
            <color indexed="81"/>
            <rFont val="Tahoma"/>
            <family val="2"/>
          </rPr>
          <t>a: Break in series with previous year for which data is available</t>
        </r>
      </text>
    </comment>
    <comment ref="D23" authorId="0">
      <text>
        <r>
          <rPr>
            <sz val="9"/>
            <color indexed="81"/>
            <rFont val="Tahoma"/>
            <family val="2"/>
          </rPr>
          <t>m: Underestimated or based on underestimated data</t>
        </r>
      </text>
    </comment>
    <comment ref="F23" authorId="0">
      <text>
        <r>
          <rPr>
            <sz val="9"/>
            <color indexed="81"/>
            <rFont val="Tahoma"/>
            <family val="2"/>
          </rPr>
          <t>m: Underestimated or based on underestimated data</t>
        </r>
      </text>
    </comment>
    <comment ref="H23" authorId="0">
      <text>
        <r>
          <rPr>
            <sz val="9"/>
            <color indexed="81"/>
            <rFont val="Tahoma"/>
            <family val="2"/>
          </rPr>
          <t>a: Break in series with previous year for which data is available, m: Underestimated or based on underestimated data</t>
        </r>
      </text>
    </comment>
    <comment ref="J23" authorId="0">
      <text>
        <r>
          <rPr>
            <sz val="9"/>
            <color indexed="81"/>
            <rFont val="Tahoma"/>
            <family val="2"/>
          </rPr>
          <t>a: Break in series with previous year for which data is available, m: Underestimated or based on underestimated data</t>
        </r>
      </text>
    </comment>
    <comment ref="L23" authorId="0">
      <text>
        <r>
          <rPr>
            <sz val="9"/>
            <color indexed="81"/>
            <rFont val="Tahoma"/>
            <family val="2"/>
          </rPr>
          <t>m: Underestimated or based on underestimated data</t>
        </r>
      </text>
    </comment>
    <comment ref="N23" authorId="0">
      <text>
        <r>
          <rPr>
            <sz val="9"/>
            <color indexed="81"/>
            <rFont val="Tahoma"/>
            <family val="2"/>
          </rPr>
          <t>m: Underestimated or based on underestimated data</t>
        </r>
      </text>
    </comment>
    <comment ref="P23" authorId="0">
      <text>
        <r>
          <rPr>
            <sz val="9"/>
            <color indexed="81"/>
            <rFont val="Tahoma"/>
            <family val="2"/>
          </rPr>
          <t>m: Underestimated or based on underestimated data</t>
        </r>
      </text>
    </comment>
    <comment ref="R23" authorId="0">
      <text>
        <r>
          <rPr>
            <sz val="9"/>
            <color indexed="81"/>
            <rFont val="Tahoma"/>
            <family val="2"/>
          </rPr>
          <t>m: Underestimated or based on underestimated data</t>
        </r>
      </text>
    </comment>
    <comment ref="S23" authorId="0">
      <text>
        <r>
          <rPr>
            <sz val="9"/>
            <color indexed="81"/>
            <rFont val="Tahoma"/>
            <family val="2"/>
          </rPr>
          <t>m: Underestimated or based on underestimated data</t>
        </r>
      </text>
    </comment>
    <comment ref="T23" authorId="0">
      <text>
        <r>
          <rPr>
            <sz val="9"/>
            <color indexed="81"/>
            <rFont val="Tahoma"/>
            <family val="2"/>
          </rPr>
          <t>a: Break in series with previous year for which data is available</t>
        </r>
      </text>
    </comment>
    <comment ref="U23" authorId="0">
      <text>
        <r>
          <rPr>
            <sz val="9"/>
            <color indexed="81"/>
            <rFont val="Tahoma"/>
            <family val="2"/>
          </rPr>
          <t>c: National estimate or projection, l: Overestimated or based on overestimated data</t>
        </r>
      </text>
    </comment>
    <comment ref="W23" authorId="0">
      <text>
        <r>
          <rPr>
            <sz val="9"/>
            <color indexed="81"/>
            <rFont val="Tahoma"/>
            <family val="2"/>
          </rPr>
          <t>c: National estimate or projection</t>
        </r>
      </text>
    </comment>
    <comment ref="Y23" authorId="0">
      <text>
        <r>
          <rPr>
            <sz val="9"/>
            <color indexed="81"/>
            <rFont val="Tahoma"/>
            <family val="2"/>
          </rPr>
          <t>c: National estimate or projection</t>
        </r>
      </text>
    </comment>
    <comment ref="Z23" authorId="0">
      <text>
        <r>
          <rPr>
            <sz val="9"/>
            <color indexed="81"/>
            <rFont val="Tahoma"/>
            <family val="2"/>
          </rPr>
          <t>a: Break in series with previous year for which data is available, c: National estimate or projection</t>
        </r>
      </text>
    </comment>
    <comment ref="G24" authorId="0">
      <text>
        <r>
          <rPr>
            <sz val="9"/>
            <color indexed="81"/>
            <rFont val="Tahoma"/>
            <family val="2"/>
          </rPr>
          <t>a: Break in series with previous year for which data is available</t>
        </r>
      </text>
    </comment>
    <comment ref="W24" authorId="0">
      <text>
        <r>
          <rPr>
            <sz val="9"/>
            <color indexed="81"/>
            <rFont val="Tahoma"/>
            <family val="2"/>
          </rPr>
          <t>c: National estimate or projection</t>
        </r>
      </text>
    </comment>
    <comment ref="X24" authorId="0">
      <text>
        <r>
          <rPr>
            <sz val="9"/>
            <color indexed="81"/>
            <rFont val="Tahoma"/>
            <family val="2"/>
          </rPr>
          <t>c: National estimate or projection</t>
        </r>
      </text>
    </comment>
    <comment ref="Y24" authorId="0">
      <text>
        <r>
          <rPr>
            <sz val="9"/>
            <color indexed="81"/>
            <rFont val="Tahoma"/>
            <family val="2"/>
          </rPr>
          <t>c: National estimate or projection</t>
        </r>
      </text>
    </comment>
    <comment ref="Z24" authorId="0">
      <text>
        <r>
          <rPr>
            <sz val="9"/>
            <color indexed="81"/>
            <rFont val="Tahoma"/>
            <family val="2"/>
          </rPr>
          <t>p: Provisional</t>
        </r>
      </text>
    </comment>
    <comment ref="F38" authorId="0">
      <text>
        <r>
          <rPr>
            <sz val="9"/>
            <color indexed="81"/>
            <rFont val="Tahoma"/>
            <family val="2"/>
          </rPr>
          <t>a: Break in series with previous year for which data is available</t>
        </r>
      </text>
    </comment>
  </commentList>
</comments>
</file>

<file path=xl/sharedStrings.xml><?xml version="1.0" encoding="utf-8"?>
<sst xmlns="http://schemas.openxmlformats.org/spreadsheetml/2006/main" count="639" uniqueCount="83">
  <si>
    <t>Year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</si>
  <si>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</si>
  <si>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</si>
  <si>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</si>
  <si>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</si>
  <si>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</si>
  <si>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</si>
  <si>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</si>
  <si>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</si>
  <si>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</si>
  <si>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</si>
  <si>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</si>
  <si>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</si>
  <si>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</si>
  <si>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</si>
  <si>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</si>
  <si>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</si>
  <si>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</si>
  <si>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</si>
  <si>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</si>
  <si>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</si>
  <si>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</si>
  <si>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</si>
  <si>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</si>
  <si>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Country</t>
  </si>
  <si>
    <t/>
  </si>
  <si>
    <t>Australia</t>
  </si>
  <si>
    <t>..</t>
  </si>
  <si>
    <t>Austria</t>
  </si>
  <si>
    <t>Belgium</t>
  </si>
  <si>
    <t>Canada</t>
  </si>
  <si>
    <t>Denmark</t>
  </si>
  <si>
    <t>Finland</t>
  </si>
  <si>
    <t>France</t>
  </si>
  <si>
    <t>Germany</t>
  </si>
  <si>
    <t>Greece</t>
  </si>
  <si>
    <t>Italy</t>
  </si>
  <si>
    <t>Japan</t>
  </si>
  <si>
    <t>Netherlands</t>
  </si>
  <si>
    <t>New Zealand</t>
  </si>
  <si>
    <t>Spain</t>
  </si>
  <si>
    <t>Sweden</t>
  </si>
  <si>
    <t>United Kingdom</t>
  </si>
  <si>
    <t>Legend:</t>
  </si>
  <si>
    <t>m:</t>
  </si>
  <si>
    <t>Dataset: Gross domestic expenditure on R-D by sector of performance and source of funds</t>
  </si>
  <si>
    <t>Units for Expenditure</t>
  </si>
  <si>
    <t>Million National Currency (Euro For Euro Area)</t>
  </si>
  <si>
    <t>Sector of Performance</t>
  </si>
  <si>
    <t>Total intramural</t>
  </si>
  <si>
    <t>Source of Funds</t>
  </si>
  <si>
    <t>Total (funding sector)</t>
  </si>
  <si>
    <t>2011</t>
  </si>
  <si>
    <t>2012</t>
  </si>
  <si>
    <t>data extracted on 08 Dec 2013 14:44 UTC (GMT) from OECD.Stat</t>
  </si>
  <si>
    <t>a:</t>
  </si>
  <si>
    <t>Break in series with previous year for which data is available</t>
  </si>
  <si>
    <t>c:</t>
  </si>
  <si>
    <t>National estimate or projection</t>
  </si>
  <si>
    <t>l:</t>
  </si>
  <si>
    <t>Overestimated or based on overestimated data</t>
  </si>
  <si>
    <t>Underestimated or based on underestimated data</t>
  </si>
  <si>
    <t>o:</t>
  </si>
  <si>
    <t>Includes other classes</t>
  </si>
  <si>
    <t>p:</t>
  </si>
  <si>
    <t>Provisional</t>
  </si>
  <si>
    <t>&lt;?xml version="1.0"?&gt;&lt;WebTableParameter xmlns:xsd="http://www.w3.org/2001/XMLSchema" xmlns:xsi="http://www.w3.org/2001/XMLSchema-instance" xmlns=""&gt;&lt;DataTable Code="ECON" HasMetadata="true"&gt;&lt;Name LocaleIsoCode="en"&gt;Economic Indicators&lt;/Name&gt;&lt;Dimension Code="ECON_UNIT" Display="labels"&gt;&lt;Name LocaleIsoCode="en"&gt;ECON Units&lt;/Name&gt;&lt;Member Code="GDP" HasOnlyUnitMetadata="false"&gt;&lt;Name LocaleIsoCode="en"&gt;Gross Domestic Product (Million NC)&lt;/Name&gt;&lt;/Member&gt;&lt;/Dimension&gt;&lt;Dimension Code="COU" CommonCode="LOCATION" Display="labels"&gt;&lt;Name LocaleIsoCode="en"&gt;Country&lt;/Name&gt;&lt;Member Code="AUS" HasOnlyUnitMetadata="false"&gt;&lt;Name LocaleIsoCode="en"&gt;Australia&lt;/Name&gt;&lt;/Member&gt;&lt;Member Code="AUT" HasOnlyUnitMetadata="false"&gt;&lt;Name LocaleIsoCode="en"&gt;Austria&lt;/Name&gt;&lt;/Member&gt;&lt;Member Code="BEL" HasOnlyUnitMetadata="false"&gt;&lt;Name LocaleIsoCode="en"&gt;Belgium&lt;/Name&gt;&lt;/Member&gt;&lt;Member Code="CAN" HasOnlyUnitMetadata="false"&gt;&lt;Name LocaleIsoCode="en"&gt;Canada&lt;/Name&gt;&lt;/Member&gt;&lt;Member Code="DNK" HasOnlyUnitMetadata="false"&gt;&lt;Name LocaleIsoCode="en"&gt;Denmark&lt;/Name&gt;&lt;/Member&gt;&lt;Member Code="FIN" HasOnlyUnitMetadata="false"&gt;&lt;Name LocaleIsoCode="en"&gt;Finland&lt;/Name&gt;&lt;/Member&gt;&lt;Member Code="FRA" HasOnlyUnitMetadata="false"&gt;&lt;Name LocaleIsoCode="en"&gt;France&lt;/Name&gt;&lt;/Member&gt;&lt;Member Code="DEU" HasMetadata="true" HasOnlyUnitMetadata="false"&gt;&lt;Name LocaleIsoCode="en"&gt;Germany&lt;/Name&gt;&lt;/Member&gt;&lt;Member Code="GRC" HasOnlyUnitMetadata="false"&gt;&lt;Name LocaleIsoCode="en"&gt;Greece&lt;/Name&gt;&lt;/Member&gt;&lt;Member Code="ITA" HasOnlyUnitMetadata="false"&gt;&lt;Name LocaleIsoCode="en"&gt;Italy&lt;/Name&gt;&lt;/Member&gt;&lt;Member Code="JPN" HasOnlyUnitMetadata="false"&gt;&lt;Name LocaleIsoCode="en"&gt;Japan&lt;/Name&gt;&lt;/Member&gt;&lt;Member Code="NLD" HasOnlyUnitMetadata="false"&gt;&lt;Name LocaleIsoCode="en"&gt;Netherlands&lt;/Name&gt;&lt;/Member&gt;&lt;Member Code="NZL" HasOnlyUnitMetadata="false"&gt;&lt;Name LocaleIsoCode="en"&gt;New Zealand&lt;/Name&gt;&lt;/Member&gt;&lt;Member Code="ESP" HasOnlyUnitMetadata="false"&gt;&lt;Name LocaleIsoCode="en"&gt;Spain&lt;/Name&gt;&lt;/Member&gt;&lt;Member Code="SWE" HasOnlyUnitMetadata="false"&gt;&lt;Name LocaleIsoCode="en"&gt;Sweden&lt;/Name&gt;&lt;/Member&gt;&lt;Member Code="GBR" HasOnlyUnitMetadata="false"&gt;&lt;Name LocaleIsoCode="en"&gt;United Kingdom&lt;/Name&gt;&lt;/Member&gt;&lt;/Dimension&gt;&lt;Dimension Code="YEAR" CommonCode="TIME" Display="labels"&gt;&lt;Name LocaleIsoCode="en"&gt;Year&lt;/Name&gt;&lt;Member Code="1988"&gt;&lt;Name LocaleIsoCode="en"&gt;1988&lt;/Name&gt;&lt;/Member&gt;&lt;Member Code="1989"&gt;&lt;Name LocaleIsoCode="en"&gt;1989&lt;/Name&gt;&lt;/Member&gt;&lt;Member Code="1990"&gt;&lt;Name LocaleIsoCode="en"&gt;1990&lt;/Name&gt;&lt;/Member&gt;&lt;Member Code="1991"&gt;&lt;Name LocaleIsoCode="en"&gt;1991&lt;/Name&gt;&lt;/Member&gt;&lt;Member Code="1992"&gt;&lt;Name LocaleIsoCode="en"&gt;1992&lt;/Name&gt;&lt;/Member&gt;&lt;Member Code="1993"&gt;&lt;Name LocaleIsoCode="en"&gt;1993&lt;/Name&gt;&lt;/Member&gt;&lt;Member Code="1994"&gt;&lt;Name LocaleIsoCode="en"&gt;1994&lt;/Name&gt;&lt;/Member&gt;&lt;Member Code="1995"&gt;&lt;Name LocaleIsoCode="en"&gt;1995&lt;/Name&gt;&lt;/Member&gt;&lt;Member Code="1996"&gt;&lt;Name LocaleIsoCode="en"&gt;1996&lt;/Name&gt;&lt;/Member&gt;&lt;Member Code="1997"&gt;&lt;Name LocaleIsoCode="en"&gt;1997&lt;/Name&gt;&lt;/Member&gt;&lt;Member Code="1998"&gt;&lt;Name LocaleIsoCode="en"&gt;1998&lt;/Name&gt;&lt;/Member&gt;&lt;Member Code="1999"&gt;&lt;Name LocaleIsoCode="en"&gt;1999&lt;/Name&gt;&lt;/Member&gt;&lt;Member Code="2000"&gt;&lt;Name LocaleIsoCode="en"&gt;2000&lt;/Name&gt;&lt;/Member&gt;&lt;Member Code="2001"&gt;&lt;Name LocaleIsoCode="en"&gt;2001&lt;/Name&gt;&lt;/Member&gt;&lt;Member Code="2002"&gt;&lt;Name LocaleIsoCode="en"&gt;2002&lt;/Name&gt;&lt;/Member&gt;&lt;Member Code="2003"&gt;&lt;Name LocaleIsoCode="en"&gt;2003&lt;/Name&gt;&lt;/Member&gt;&lt;Member Code="2004"&gt;&lt;Name LocaleIsoCode="en"&gt;2004&lt;/Name&gt;&lt;/Member&gt;&lt;Member Code="2005"&gt;&lt;Name LocaleIsoCode="en"&gt;2005&lt;/Name&gt;&lt;/Member&gt;&lt;Member Code="2006"&gt;&lt;Name LocaleIsoCode="en"&gt;2006&lt;/Name&gt;&lt;/Member&gt;&lt;Member Code="2007"&gt;&lt;Name LocaleIsoCode="en"&gt;2007&lt;/Name&gt;&lt;/Member&gt;&lt;Member Code="2008"&gt;&lt;Name LocaleIsoCode="en"&gt;2008&lt;/Name&gt;&lt;/Member&gt;&lt;Member Code="2009"&gt;&lt;Name LocaleIsoCode="en"&gt;2009&lt;/Name&gt;&lt;/Member&gt;&lt;Member Code="2010"&gt;&lt;Name LocaleIsoCode="en"&gt;2010&lt;/Name&gt;&lt;/Member&gt;&lt;Member Code="2011"&gt;&lt;Name LocaleIsoCode="en"&gt;2011&lt;/Name&gt;&lt;/Member&gt;&lt;Member Code="2012"&gt;&lt;Name LocaleIsoCode="en"&gt;2012&lt;/Name&gt;&lt;/Member&gt;&lt;Member Code="2013"&gt;&lt;Name LocaleIsoCode="en"&gt;2013&lt;/Name&gt;&lt;/Member&gt;&lt;/Dimension&gt;&lt;WBOSInformations&gt;&lt;TimeDimension WebTreeWasUsed="false"&gt;&lt;StartCodes Annual="1988" /&gt;&lt;/TimeDimension&gt;&lt;/WBOSInformations&gt;&lt;Tabulation Axis="horizontal"&gt;&lt;Dimension Code="YEAR" CommonCode="TIME" /&gt;&lt;/Tabulation&gt;&lt;Tabulation Axis="vertical"&gt;&lt;Dimension Code="COU" CommonCode="LOCATION" /&gt;&lt;/Tabulation&gt;&lt;Tabulation Axis="page"&gt;&lt;Dimension Code="ECON_UNIT" /&gt;&lt;/Tabulation&gt;&lt;Formatting&gt;&lt;Labels LocaleIsoCode="en" /&gt;&lt;Power&gt;0&lt;/Power&gt;&lt;Decimals&gt;3&lt;/Decimals&gt;&lt;SkipEmptyLines&gt;false&lt;/SkipEmptyLines&gt;&lt;FullyFillPage&gt;false&lt;/FullyFillPage&gt;&lt;SkipEmptyCols&gt;false&lt;/SkipEmptyCols&gt;&lt;SkipLineHierarchy&gt;fals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Name LocaleIsoCode="en"&gt;Economic Indicators for MSTI&lt;/Name&gt;&lt;AbsoluteUri&gt;http://stats.oecd.org//View.aspx?QueryId=53338&amp;amp;QueryType=Personal&amp;amp;Lang=en&lt;/AbsoluteUri&gt;&lt;/Query&gt;&lt;/WebTableParameter&gt;</t>
  </si>
  <si>
    <t>Dataset: Economic Indicators</t>
  </si>
  <si>
    <t>ECON Units</t>
  </si>
  <si>
    <t>Gross Domestic Product (Million NC)</t>
  </si>
  <si>
    <t>2013</t>
  </si>
  <si>
    <t>data extracted on 08 Dec 2013 14:48 UTC (GMT) from OECD.Stat</t>
  </si>
  <si>
    <t>La valeur est construite à partir de la moyenne des années n-1 et n+1</t>
  </si>
  <si>
    <t>Moyenne</t>
  </si>
  <si>
    <t>Médiane</t>
  </si>
  <si>
    <t>a</t>
  </si>
  <si>
    <t>n</t>
  </si>
  <si>
    <t>Ajout Grèce et NZ</t>
  </si>
  <si>
    <t>Rang 1989</t>
  </si>
  <si>
    <t>Rang 2007</t>
  </si>
  <si>
    <t>Performance</t>
  </si>
  <si>
    <t>Meilleures performances: Australie et Finlande (+6)</t>
  </si>
  <si>
    <t>Attention: les points GR et NZ sont ajoutés à la fin de ces deux colonnes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</si>
</sst>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u/>
      <sz val="9"/>
      <color indexed="18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b/>
      <sz val="9"/>
      <color indexed="10"/>
      <name val="Courier New"/>
      <family val="3"/>
    </font>
    <font>
      <sz val="8"/>
      <name val="Verdana"/>
      <family val="2"/>
    </font>
    <font>
      <sz val="8"/>
      <name val="Arial"/>
      <family val="2"/>
    </font>
    <font>
      <u/>
      <sz val="8"/>
      <name val="Verdana"/>
      <family val="2"/>
    </font>
    <font>
      <sz val="9"/>
      <color indexed="81"/>
      <name val="Tahoma"/>
      <family val="2"/>
    </font>
    <font>
      <b/>
      <sz val="9"/>
      <name val="Courier New"/>
      <family val="3"/>
    </font>
    <font>
      <sz val="8"/>
      <color rgb="FFFFFFFF"/>
      <name val="Verdana"/>
      <family val="2"/>
    </font>
    <font>
      <strike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249977111117893"/>
        <bgColor theme="0"/>
      </patternFill>
    </fill>
    <fill>
      <patternFill patternType="solid">
        <fgColor rgb="FFFFC000"/>
        <bgColor indexed="64"/>
      </patternFill>
    </fill>
    <fill>
      <patternFill patternType="solid">
        <fgColor rgb="FF00A1E3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left" wrapText="1"/>
    </xf>
    <xf numFmtId="0" fontId="2" fillId="3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wrapText="1"/>
    </xf>
    <xf numFmtId="0" fontId="5" fillId="5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vertical="top" wrapText="1"/>
    </xf>
    <xf numFmtId="0" fontId="7" fillId="0" borderId="1" xfId="0" applyNumberFormat="1" applyFont="1" applyBorder="1" applyAlignment="1">
      <alignment horizontal="right"/>
    </xf>
    <xf numFmtId="0" fontId="7" fillId="6" borderId="1" xfId="0" applyNumberFormat="1" applyFont="1" applyFill="1" applyBorder="1" applyAlignment="1">
      <alignment horizontal="right"/>
    </xf>
    <xf numFmtId="0" fontId="8" fillId="4" borderId="1" xfId="0" applyFont="1" applyFill="1" applyBorder="1" applyAlignment="1">
      <alignment vertical="top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1" xfId="0" applyFont="1" applyBorder="1"/>
    <xf numFmtId="0" fontId="7" fillId="7" borderId="1" xfId="0" applyNumberFormat="1" applyFont="1" applyFill="1" applyBorder="1" applyAlignment="1">
      <alignment horizontal="right"/>
    </xf>
    <xf numFmtId="0" fontId="6" fillId="9" borderId="1" xfId="0" applyFont="1" applyFill="1" applyBorder="1" applyAlignment="1">
      <alignment vertical="top" wrapText="1"/>
    </xf>
    <xf numFmtId="0" fontId="0" fillId="9" borderId="0" xfId="0" applyFill="1"/>
    <xf numFmtId="0" fontId="6" fillId="4" borderId="5" xfId="0" applyFont="1" applyFill="1" applyBorder="1" applyAlignment="1">
      <alignment vertical="top" wrapText="1"/>
    </xf>
    <xf numFmtId="0" fontId="2" fillId="3" borderId="1" xfId="0" applyNumberFormat="1" applyFont="1" applyFill="1" applyBorder="1" applyAlignment="1">
      <alignment horizontal="center" vertical="top" wrapText="1"/>
    </xf>
    <xf numFmtId="1" fontId="11" fillId="10" borderId="1" xfId="0" applyNumberFormat="1" applyFont="1" applyFill="1" applyBorder="1" applyAlignment="1">
      <alignment horizontal="center" vertical="top" wrapText="1"/>
    </xf>
    <xf numFmtId="1" fontId="11" fillId="10" borderId="6" xfId="0" applyNumberFormat="1" applyFont="1" applyFill="1" applyBorder="1" applyAlignment="1">
      <alignment horizontal="center" vertical="top" wrapText="1"/>
    </xf>
    <xf numFmtId="0" fontId="0" fillId="0" borderId="0" xfId="0" applyNumberFormat="1"/>
    <xf numFmtId="0" fontId="12" fillId="11" borderId="0" xfId="0" applyFont="1" applyFill="1"/>
    <xf numFmtId="0" fontId="0" fillId="11" borderId="0" xfId="0" applyFont="1" applyFill="1"/>
    <xf numFmtId="0" fontId="0" fillId="12" borderId="0" xfId="0" applyFill="1"/>
    <xf numFmtId="0" fontId="13" fillId="0" borderId="0" xfId="0" applyFont="1"/>
    <xf numFmtId="0" fontId="0" fillId="0" borderId="0" xfId="0" applyFont="1" applyFill="1"/>
    <xf numFmtId="0" fontId="3" fillId="2" borderId="2" xfId="0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10" fillId="8" borderId="2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fr-FR" sz="2000"/>
              <a:t>Dépenses de R&amp;D sur PIB - données OCDE - 16 pays</a:t>
            </a:r>
            <a:r>
              <a:rPr lang="fr-FR" sz="2000" baseline="0"/>
              <a:t> - </a:t>
            </a:r>
            <a:r>
              <a:rPr lang="fr-FR" sz="2000" i="1" baseline="0"/>
              <a:t>moyennes et médianes calculées sur 1989-2007 car absence de données NZ et Grèce au-delà</a:t>
            </a:r>
            <a:endParaRPr lang="fr-FR" sz="2000" baseline="0"/>
          </a:p>
          <a:p>
            <a:pPr>
              <a:defRPr sz="2000"/>
            </a:pPr>
            <a:endParaRPr lang="fr-FR" sz="2000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2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'Graphique R&amp;D sur PIB'!$C$29:$C$436</c:f>
              <c:numCache>
                <c:formatCode>General</c:formatCode>
                <c:ptCount val="408"/>
                <c:pt idx="0">
                  <c:v>1988</c:v>
                </c:pt>
                <c:pt idx="1">
                  <c:v>1988</c:v>
                </c:pt>
                <c:pt idx="2">
                  <c:v>1988</c:v>
                </c:pt>
                <c:pt idx="3">
                  <c:v>1988</c:v>
                </c:pt>
                <c:pt idx="4">
                  <c:v>1988</c:v>
                </c:pt>
                <c:pt idx="5">
                  <c:v>1988</c:v>
                </c:pt>
                <c:pt idx="6">
                  <c:v>1988</c:v>
                </c:pt>
                <c:pt idx="7">
                  <c:v>1988</c:v>
                </c:pt>
                <c:pt idx="8">
                  <c:v>1988</c:v>
                </c:pt>
                <c:pt idx="9">
                  <c:v>1988</c:v>
                </c:pt>
                <c:pt idx="10">
                  <c:v>1988</c:v>
                </c:pt>
                <c:pt idx="11">
                  <c:v>1988</c:v>
                </c:pt>
                <c:pt idx="12">
                  <c:v>1988</c:v>
                </c:pt>
                <c:pt idx="13">
                  <c:v>1988</c:v>
                </c:pt>
                <c:pt idx="14">
                  <c:v>1988</c:v>
                </c:pt>
                <c:pt idx="15" formatCode="0">
                  <c:v>1989</c:v>
                </c:pt>
                <c:pt idx="16" formatCode="0">
                  <c:v>1989</c:v>
                </c:pt>
                <c:pt idx="17" formatCode="0">
                  <c:v>1989</c:v>
                </c:pt>
                <c:pt idx="18" formatCode="0">
                  <c:v>1989</c:v>
                </c:pt>
                <c:pt idx="19" formatCode="0">
                  <c:v>1989</c:v>
                </c:pt>
                <c:pt idx="20" formatCode="0">
                  <c:v>1989</c:v>
                </c:pt>
                <c:pt idx="21" formatCode="0">
                  <c:v>1989</c:v>
                </c:pt>
                <c:pt idx="22" formatCode="0">
                  <c:v>1989</c:v>
                </c:pt>
                <c:pt idx="23" formatCode="0">
                  <c:v>1989</c:v>
                </c:pt>
                <c:pt idx="24" formatCode="0">
                  <c:v>1989</c:v>
                </c:pt>
                <c:pt idx="25" formatCode="0">
                  <c:v>1989</c:v>
                </c:pt>
                <c:pt idx="26" formatCode="0">
                  <c:v>1989</c:v>
                </c:pt>
                <c:pt idx="27" formatCode="0">
                  <c:v>1989</c:v>
                </c:pt>
                <c:pt idx="28" formatCode="0">
                  <c:v>1989</c:v>
                </c:pt>
                <c:pt idx="29" formatCode="0">
                  <c:v>1989</c:v>
                </c:pt>
                <c:pt idx="30" formatCode="0">
                  <c:v>1990</c:v>
                </c:pt>
                <c:pt idx="31" formatCode="0">
                  <c:v>1990</c:v>
                </c:pt>
                <c:pt idx="32" formatCode="0">
                  <c:v>1990</c:v>
                </c:pt>
                <c:pt idx="33" formatCode="0">
                  <c:v>1990</c:v>
                </c:pt>
                <c:pt idx="34" formatCode="0">
                  <c:v>1990</c:v>
                </c:pt>
                <c:pt idx="35" formatCode="0">
                  <c:v>1990</c:v>
                </c:pt>
                <c:pt idx="36" formatCode="0">
                  <c:v>1990</c:v>
                </c:pt>
                <c:pt idx="37" formatCode="0">
                  <c:v>1990</c:v>
                </c:pt>
                <c:pt idx="38" formatCode="0">
                  <c:v>1990</c:v>
                </c:pt>
                <c:pt idx="39" formatCode="0">
                  <c:v>1990</c:v>
                </c:pt>
                <c:pt idx="40" formatCode="0">
                  <c:v>1990</c:v>
                </c:pt>
                <c:pt idx="41" formatCode="0">
                  <c:v>1990</c:v>
                </c:pt>
                <c:pt idx="42" formatCode="0">
                  <c:v>1990</c:v>
                </c:pt>
                <c:pt idx="43" formatCode="0">
                  <c:v>1990</c:v>
                </c:pt>
                <c:pt idx="44" formatCode="0">
                  <c:v>1990</c:v>
                </c:pt>
                <c:pt idx="45" formatCode="0">
                  <c:v>1991</c:v>
                </c:pt>
                <c:pt idx="46" formatCode="0">
                  <c:v>1991</c:v>
                </c:pt>
                <c:pt idx="47" formatCode="0">
                  <c:v>1991</c:v>
                </c:pt>
                <c:pt idx="48" formatCode="0">
                  <c:v>1991</c:v>
                </c:pt>
                <c:pt idx="49" formatCode="0">
                  <c:v>1991</c:v>
                </c:pt>
                <c:pt idx="50" formatCode="0">
                  <c:v>1991</c:v>
                </c:pt>
                <c:pt idx="51" formatCode="0">
                  <c:v>1991</c:v>
                </c:pt>
                <c:pt idx="52" formatCode="0">
                  <c:v>1991</c:v>
                </c:pt>
                <c:pt idx="53" formatCode="0">
                  <c:v>1991</c:v>
                </c:pt>
                <c:pt idx="54" formatCode="0">
                  <c:v>1991</c:v>
                </c:pt>
                <c:pt idx="55" formatCode="0">
                  <c:v>1991</c:v>
                </c:pt>
                <c:pt idx="56" formatCode="0">
                  <c:v>1991</c:v>
                </c:pt>
                <c:pt idx="57" formatCode="0">
                  <c:v>1991</c:v>
                </c:pt>
                <c:pt idx="58" formatCode="0">
                  <c:v>1991</c:v>
                </c:pt>
                <c:pt idx="59" formatCode="0">
                  <c:v>1991</c:v>
                </c:pt>
                <c:pt idx="60" formatCode="0">
                  <c:v>1992</c:v>
                </c:pt>
                <c:pt idx="61" formatCode="0">
                  <c:v>1992</c:v>
                </c:pt>
                <c:pt idx="62" formatCode="0">
                  <c:v>1992</c:v>
                </c:pt>
                <c:pt idx="63" formatCode="0">
                  <c:v>1992</c:v>
                </c:pt>
                <c:pt idx="64" formatCode="0">
                  <c:v>1992</c:v>
                </c:pt>
                <c:pt idx="65" formatCode="0">
                  <c:v>1992</c:v>
                </c:pt>
                <c:pt idx="66" formatCode="0">
                  <c:v>1992</c:v>
                </c:pt>
                <c:pt idx="67" formatCode="0">
                  <c:v>1992</c:v>
                </c:pt>
                <c:pt idx="68" formatCode="0">
                  <c:v>1992</c:v>
                </c:pt>
                <c:pt idx="69" formatCode="0">
                  <c:v>1992</c:v>
                </c:pt>
                <c:pt idx="70" formatCode="0">
                  <c:v>1992</c:v>
                </c:pt>
                <c:pt idx="71" formatCode="0">
                  <c:v>1992</c:v>
                </c:pt>
                <c:pt idx="72" formatCode="0">
                  <c:v>1992</c:v>
                </c:pt>
                <c:pt idx="73" formatCode="0">
                  <c:v>1992</c:v>
                </c:pt>
                <c:pt idx="74" formatCode="0">
                  <c:v>1992</c:v>
                </c:pt>
                <c:pt idx="75" formatCode="0">
                  <c:v>1993</c:v>
                </c:pt>
                <c:pt idx="76" formatCode="0">
                  <c:v>1993</c:v>
                </c:pt>
                <c:pt idx="77" formatCode="0">
                  <c:v>1993</c:v>
                </c:pt>
                <c:pt idx="78" formatCode="0">
                  <c:v>1993</c:v>
                </c:pt>
                <c:pt idx="79" formatCode="0">
                  <c:v>1993</c:v>
                </c:pt>
                <c:pt idx="80" formatCode="0">
                  <c:v>1993</c:v>
                </c:pt>
                <c:pt idx="81" formatCode="0">
                  <c:v>1993</c:v>
                </c:pt>
                <c:pt idx="82" formatCode="0">
                  <c:v>1993</c:v>
                </c:pt>
                <c:pt idx="83" formatCode="0">
                  <c:v>1993</c:v>
                </c:pt>
                <c:pt idx="84" formatCode="0">
                  <c:v>1993</c:v>
                </c:pt>
                <c:pt idx="85" formatCode="0">
                  <c:v>1993</c:v>
                </c:pt>
                <c:pt idx="86" formatCode="0">
                  <c:v>1993</c:v>
                </c:pt>
                <c:pt idx="87" formatCode="0">
                  <c:v>1993</c:v>
                </c:pt>
                <c:pt idx="88" formatCode="0">
                  <c:v>1993</c:v>
                </c:pt>
                <c:pt idx="89" formatCode="0">
                  <c:v>1993</c:v>
                </c:pt>
                <c:pt idx="90" formatCode="0">
                  <c:v>1994</c:v>
                </c:pt>
                <c:pt idx="91" formatCode="0">
                  <c:v>1994</c:v>
                </c:pt>
                <c:pt idx="92" formatCode="0">
                  <c:v>1994</c:v>
                </c:pt>
                <c:pt idx="93" formatCode="0">
                  <c:v>1994</c:v>
                </c:pt>
                <c:pt idx="94" formatCode="0">
                  <c:v>1994</c:v>
                </c:pt>
                <c:pt idx="95" formatCode="0">
                  <c:v>1994</c:v>
                </c:pt>
                <c:pt idx="96" formatCode="0">
                  <c:v>1994</c:v>
                </c:pt>
                <c:pt idx="97" formatCode="0">
                  <c:v>1994</c:v>
                </c:pt>
                <c:pt idx="98" formatCode="0">
                  <c:v>1994</c:v>
                </c:pt>
                <c:pt idx="99" formatCode="0">
                  <c:v>1994</c:v>
                </c:pt>
                <c:pt idx="100" formatCode="0">
                  <c:v>1994</c:v>
                </c:pt>
                <c:pt idx="101" formatCode="0">
                  <c:v>1994</c:v>
                </c:pt>
                <c:pt idx="102" formatCode="0">
                  <c:v>1994</c:v>
                </c:pt>
                <c:pt idx="103" formatCode="0">
                  <c:v>1994</c:v>
                </c:pt>
                <c:pt idx="104" formatCode="0">
                  <c:v>1994</c:v>
                </c:pt>
                <c:pt idx="105" formatCode="0">
                  <c:v>1995</c:v>
                </c:pt>
                <c:pt idx="106" formatCode="0">
                  <c:v>1995</c:v>
                </c:pt>
                <c:pt idx="107" formatCode="0">
                  <c:v>1995</c:v>
                </c:pt>
                <c:pt idx="108" formatCode="0">
                  <c:v>1995</c:v>
                </c:pt>
                <c:pt idx="109" formatCode="0">
                  <c:v>1995</c:v>
                </c:pt>
                <c:pt idx="110" formatCode="0">
                  <c:v>1995</c:v>
                </c:pt>
                <c:pt idx="111" formatCode="0">
                  <c:v>1995</c:v>
                </c:pt>
                <c:pt idx="112" formatCode="0">
                  <c:v>1995</c:v>
                </c:pt>
                <c:pt idx="113" formatCode="0">
                  <c:v>1995</c:v>
                </c:pt>
                <c:pt idx="114" formatCode="0">
                  <c:v>1995</c:v>
                </c:pt>
                <c:pt idx="115" formatCode="0">
                  <c:v>1995</c:v>
                </c:pt>
                <c:pt idx="116" formatCode="0">
                  <c:v>1995</c:v>
                </c:pt>
                <c:pt idx="117" formatCode="0">
                  <c:v>1995</c:v>
                </c:pt>
                <c:pt idx="118" formatCode="0">
                  <c:v>1995</c:v>
                </c:pt>
                <c:pt idx="119" formatCode="0">
                  <c:v>1995</c:v>
                </c:pt>
                <c:pt idx="120" formatCode="0">
                  <c:v>1996</c:v>
                </c:pt>
                <c:pt idx="121" formatCode="0">
                  <c:v>1996</c:v>
                </c:pt>
                <c:pt idx="122" formatCode="0">
                  <c:v>1996</c:v>
                </c:pt>
                <c:pt idx="123" formatCode="0">
                  <c:v>1996</c:v>
                </c:pt>
                <c:pt idx="124" formatCode="0">
                  <c:v>1996</c:v>
                </c:pt>
                <c:pt idx="125" formatCode="0">
                  <c:v>1996</c:v>
                </c:pt>
                <c:pt idx="126" formatCode="0">
                  <c:v>1996</c:v>
                </c:pt>
                <c:pt idx="127" formatCode="0">
                  <c:v>1996</c:v>
                </c:pt>
                <c:pt idx="128" formatCode="0">
                  <c:v>1996</c:v>
                </c:pt>
                <c:pt idx="129" formatCode="0">
                  <c:v>1996</c:v>
                </c:pt>
                <c:pt idx="130" formatCode="0">
                  <c:v>1996</c:v>
                </c:pt>
                <c:pt idx="131" formatCode="0">
                  <c:v>1996</c:v>
                </c:pt>
                <c:pt idx="132" formatCode="0">
                  <c:v>1996</c:v>
                </c:pt>
                <c:pt idx="133" formatCode="0">
                  <c:v>1996</c:v>
                </c:pt>
                <c:pt idx="134" formatCode="0">
                  <c:v>1996</c:v>
                </c:pt>
                <c:pt idx="135" formatCode="0">
                  <c:v>1997</c:v>
                </c:pt>
                <c:pt idx="136" formatCode="0">
                  <c:v>1997</c:v>
                </c:pt>
                <c:pt idx="137" formatCode="0">
                  <c:v>1997</c:v>
                </c:pt>
                <c:pt idx="138" formatCode="0">
                  <c:v>1997</c:v>
                </c:pt>
                <c:pt idx="139" formatCode="0">
                  <c:v>1997</c:v>
                </c:pt>
                <c:pt idx="140" formatCode="0">
                  <c:v>1997</c:v>
                </c:pt>
                <c:pt idx="141" formatCode="0">
                  <c:v>1997</c:v>
                </c:pt>
                <c:pt idx="142" formatCode="0">
                  <c:v>1997</c:v>
                </c:pt>
                <c:pt idx="143" formatCode="0">
                  <c:v>1997</c:v>
                </c:pt>
                <c:pt idx="144" formatCode="0">
                  <c:v>1997</c:v>
                </c:pt>
                <c:pt idx="145" formatCode="0">
                  <c:v>1997</c:v>
                </c:pt>
                <c:pt idx="146" formatCode="0">
                  <c:v>1997</c:v>
                </c:pt>
                <c:pt idx="147" formatCode="0">
                  <c:v>1997</c:v>
                </c:pt>
                <c:pt idx="148" formatCode="0">
                  <c:v>1997</c:v>
                </c:pt>
                <c:pt idx="149" formatCode="0">
                  <c:v>1997</c:v>
                </c:pt>
                <c:pt idx="150" formatCode="0">
                  <c:v>1998</c:v>
                </c:pt>
                <c:pt idx="151" formatCode="0">
                  <c:v>1998</c:v>
                </c:pt>
                <c:pt idx="152" formatCode="0">
                  <c:v>1998</c:v>
                </c:pt>
                <c:pt idx="153" formatCode="0">
                  <c:v>1998</c:v>
                </c:pt>
                <c:pt idx="154" formatCode="0">
                  <c:v>1998</c:v>
                </c:pt>
                <c:pt idx="155" formatCode="0">
                  <c:v>1998</c:v>
                </c:pt>
                <c:pt idx="156" formatCode="0">
                  <c:v>1998</c:v>
                </c:pt>
                <c:pt idx="157" formatCode="0">
                  <c:v>1998</c:v>
                </c:pt>
                <c:pt idx="158" formatCode="0">
                  <c:v>1998</c:v>
                </c:pt>
                <c:pt idx="159" formatCode="0">
                  <c:v>1998</c:v>
                </c:pt>
                <c:pt idx="160" formatCode="0">
                  <c:v>1998</c:v>
                </c:pt>
                <c:pt idx="161" formatCode="0">
                  <c:v>1998</c:v>
                </c:pt>
                <c:pt idx="162" formatCode="0">
                  <c:v>1998</c:v>
                </c:pt>
                <c:pt idx="163" formatCode="0">
                  <c:v>1998</c:v>
                </c:pt>
                <c:pt idx="164" formatCode="0">
                  <c:v>1998</c:v>
                </c:pt>
                <c:pt idx="165" formatCode="0">
                  <c:v>1999</c:v>
                </c:pt>
                <c:pt idx="166" formatCode="0">
                  <c:v>1999</c:v>
                </c:pt>
                <c:pt idx="167" formatCode="0">
                  <c:v>1999</c:v>
                </c:pt>
                <c:pt idx="168" formatCode="0">
                  <c:v>1999</c:v>
                </c:pt>
                <c:pt idx="169" formatCode="0">
                  <c:v>1999</c:v>
                </c:pt>
                <c:pt idx="170" formatCode="0">
                  <c:v>1999</c:v>
                </c:pt>
                <c:pt idx="171" formatCode="0">
                  <c:v>1999</c:v>
                </c:pt>
                <c:pt idx="172" formatCode="0">
                  <c:v>1999</c:v>
                </c:pt>
                <c:pt idx="173" formatCode="0">
                  <c:v>1999</c:v>
                </c:pt>
                <c:pt idx="174" formatCode="0">
                  <c:v>1999</c:v>
                </c:pt>
                <c:pt idx="175" formatCode="0">
                  <c:v>1999</c:v>
                </c:pt>
                <c:pt idx="176" formatCode="0">
                  <c:v>1999</c:v>
                </c:pt>
                <c:pt idx="177" formatCode="0">
                  <c:v>1999</c:v>
                </c:pt>
                <c:pt idx="178" formatCode="0">
                  <c:v>1999</c:v>
                </c:pt>
                <c:pt idx="179" formatCode="0">
                  <c:v>1999</c:v>
                </c:pt>
                <c:pt idx="180" formatCode="0">
                  <c:v>2000</c:v>
                </c:pt>
                <c:pt idx="181" formatCode="0">
                  <c:v>2000</c:v>
                </c:pt>
                <c:pt idx="182" formatCode="0">
                  <c:v>2000</c:v>
                </c:pt>
                <c:pt idx="183" formatCode="0">
                  <c:v>2000</c:v>
                </c:pt>
                <c:pt idx="184" formatCode="0">
                  <c:v>2000</c:v>
                </c:pt>
                <c:pt idx="185" formatCode="0">
                  <c:v>2000</c:v>
                </c:pt>
                <c:pt idx="186" formatCode="0">
                  <c:v>2000</c:v>
                </c:pt>
                <c:pt idx="187" formatCode="0">
                  <c:v>2000</c:v>
                </c:pt>
                <c:pt idx="188" formatCode="0">
                  <c:v>2000</c:v>
                </c:pt>
                <c:pt idx="189" formatCode="0">
                  <c:v>2000</c:v>
                </c:pt>
                <c:pt idx="190" formatCode="0">
                  <c:v>2000</c:v>
                </c:pt>
                <c:pt idx="191" formatCode="0">
                  <c:v>2000</c:v>
                </c:pt>
                <c:pt idx="192" formatCode="0">
                  <c:v>2000</c:v>
                </c:pt>
                <c:pt idx="193" formatCode="0">
                  <c:v>2000</c:v>
                </c:pt>
                <c:pt idx="194" formatCode="0">
                  <c:v>2000</c:v>
                </c:pt>
                <c:pt idx="195" formatCode="0">
                  <c:v>2001</c:v>
                </c:pt>
                <c:pt idx="196" formatCode="0">
                  <c:v>2001</c:v>
                </c:pt>
                <c:pt idx="197" formatCode="0">
                  <c:v>2001</c:v>
                </c:pt>
                <c:pt idx="198" formatCode="0">
                  <c:v>2001</c:v>
                </c:pt>
                <c:pt idx="199" formatCode="0">
                  <c:v>2001</c:v>
                </c:pt>
                <c:pt idx="200" formatCode="0">
                  <c:v>2001</c:v>
                </c:pt>
                <c:pt idx="201" formatCode="0">
                  <c:v>2001</c:v>
                </c:pt>
                <c:pt idx="202" formatCode="0">
                  <c:v>2001</c:v>
                </c:pt>
                <c:pt idx="203" formatCode="0">
                  <c:v>2001</c:v>
                </c:pt>
                <c:pt idx="204" formatCode="0">
                  <c:v>2001</c:v>
                </c:pt>
                <c:pt idx="205" formatCode="0">
                  <c:v>2001</c:v>
                </c:pt>
                <c:pt idx="206" formatCode="0">
                  <c:v>2001</c:v>
                </c:pt>
                <c:pt idx="207" formatCode="0">
                  <c:v>2001</c:v>
                </c:pt>
                <c:pt idx="208" formatCode="0">
                  <c:v>2001</c:v>
                </c:pt>
                <c:pt idx="209" formatCode="0">
                  <c:v>2001</c:v>
                </c:pt>
                <c:pt idx="210" formatCode="0">
                  <c:v>2002</c:v>
                </c:pt>
                <c:pt idx="211" formatCode="0">
                  <c:v>2002</c:v>
                </c:pt>
                <c:pt idx="212" formatCode="0">
                  <c:v>2002</c:v>
                </c:pt>
                <c:pt idx="213" formatCode="0">
                  <c:v>2002</c:v>
                </c:pt>
                <c:pt idx="214" formatCode="0">
                  <c:v>2002</c:v>
                </c:pt>
                <c:pt idx="215" formatCode="0">
                  <c:v>2002</c:v>
                </c:pt>
                <c:pt idx="216" formatCode="0">
                  <c:v>2002</c:v>
                </c:pt>
                <c:pt idx="217" formatCode="0">
                  <c:v>2002</c:v>
                </c:pt>
                <c:pt idx="218" formatCode="0">
                  <c:v>2002</c:v>
                </c:pt>
                <c:pt idx="219" formatCode="0">
                  <c:v>2002</c:v>
                </c:pt>
                <c:pt idx="220" formatCode="0">
                  <c:v>2002</c:v>
                </c:pt>
                <c:pt idx="221" formatCode="0">
                  <c:v>2002</c:v>
                </c:pt>
                <c:pt idx="222" formatCode="0">
                  <c:v>2002</c:v>
                </c:pt>
                <c:pt idx="223" formatCode="0">
                  <c:v>2002</c:v>
                </c:pt>
                <c:pt idx="224" formatCode="0">
                  <c:v>2002</c:v>
                </c:pt>
                <c:pt idx="225" formatCode="0">
                  <c:v>2003</c:v>
                </c:pt>
                <c:pt idx="226" formatCode="0">
                  <c:v>2003</c:v>
                </c:pt>
                <c:pt idx="227" formatCode="0">
                  <c:v>2003</c:v>
                </c:pt>
                <c:pt idx="228" formatCode="0">
                  <c:v>2003</c:v>
                </c:pt>
                <c:pt idx="229" formatCode="0">
                  <c:v>2003</c:v>
                </c:pt>
                <c:pt idx="230" formatCode="0">
                  <c:v>2003</c:v>
                </c:pt>
                <c:pt idx="231" formatCode="0">
                  <c:v>2003</c:v>
                </c:pt>
                <c:pt idx="232" formatCode="0">
                  <c:v>2003</c:v>
                </c:pt>
                <c:pt idx="233" formatCode="0">
                  <c:v>2003</c:v>
                </c:pt>
                <c:pt idx="234" formatCode="0">
                  <c:v>2003</c:v>
                </c:pt>
                <c:pt idx="235" formatCode="0">
                  <c:v>2003</c:v>
                </c:pt>
                <c:pt idx="236" formatCode="0">
                  <c:v>2003</c:v>
                </c:pt>
                <c:pt idx="237" formatCode="0">
                  <c:v>2003</c:v>
                </c:pt>
                <c:pt idx="238" formatCode="0">
                  <c:v>2003</c:v>
                </c:pt>
                <c:pt idx="239" formatCode="0">
                  <c:v>2003</c:v>
                </c:pt>
                <c:pt idx="240" formatCode="0">
                  <c:v>2004</c:v>
                </c:pt>
                <c:pt idx="241" formatCode="0">
                  <c:v>2004</c:v>
                </c:pt>
                <c:pt idx="242" formatCode="0">
                  <c:v>2004</c:v>
                </c:pt>
                <c:pt idx="243" formatCode="0">
                  <c:v>2004</c:v>
                </c:pt>
                <c:pt idx="244" formatCode="0">
                  <c:v>2004</c:v>
                </c:pt>
                <c:pt idx="245" formatCode="0">
                  <c:v>2004</c:v>
                </c:pt>
                <c:pt idx="246" formatCode="0">
                  <c:v>2004</c:v>
                </c:pt>
                <c:pt idx="247" formatCode="0">
                  <c:v>2004</c:v>
                </c:pt>
                <c:pt idx="248" formatCode="0">
                  <c:v>2004</c:v>
                </c:pt>
                <c:pt idx="249" formatCode="0">
                  <c:v>2004</c:v>
                </c:pt>
                <c:pt idx="250" formatCode="0">
                  <c:v>2004</c:v>
                </c:pt>
                <c:pt idx="251" formatCode="0">
                  <c:v>2004</c:v>
                </c:pt>
                <c:pt idx="252" formatCode="0">
                  <c:v>2004</c:v>
                </c:pt>
                <c:pt idx="253" formatCode="0">
                  <c:v>2004</c:v>
                </c:pt>
                <c:pt idx="254" formatCode="0">
                  <c:v>2004</c:v>
                </c:pt>
                <c:pt idx="255" formatCode="0">
                  <c:v>2005</c:v>
                </c:pt>
                <c:pt idx="256" formatCode="0">
                  <c:v>2005</c:v>
                </c:pt>
                <c:pt idx="257" formatCode="0">
                  <c:v>2005</c:v>
                </c:pt>
                <c:pt idx="258" formatCode="0">
                  <c:v>2005</c:v>
                </c:pt>
                <c:pt idx="259" formatCode="0">
                  <c:v>2005</c:v>
                </c:pt>
                <c:pt idx="260" formatCode="0">
                  <c:v>2005</c:v>
                </c:pt>
                <c:pt idx="261" formatCode="0">
                  <c:v>2005</c:v>
                </c:pt>
                <c:pt idx="262" formatCode="0">
                  <c:v>2005</c:v>
                </c:pt>
                <c:pt idx="263" formatCode="0">
                  <c:v>2005</c:v>
                </c:pt>
                <c:pt idx="264" formatCode="0">
                  <c:v>2005</c:v>
                </c:pt>
                <c:pt idx="265" formatCode="0">
                  <c:v>2005</c:v>
                </c:pt>
                <c:pt idx="266" formatCode="0">
                  <c:v>2005</c:v>
                </c:pt>
                <c:pt idx="267" formatCode="0">
                  <c:v>2005</c:v>
                </c:pt>
                <c:pt idx="268" formatCode="0">
                  <c:v>2005</c:v>
                </c:pt>
                <c:pt idx="269" formatCode="0">
                  <c:v>2005</c:v>
                </c:pt>
                <c:pt idx="270" formatCode="0">
                  <c:v>2006</c:v>
                </c:pt>
                <c:pt idx="271" formatCode="0">
                  <c:v>2006</c:v>
                </c:pt>
                <c:pt idx="272" formatCode="0">
                  <c:v>2006</c:v>
                </c:pt>
                <c:pt idx="273" formatCode="0">
                  <c:v>2006</c:v>
                </c:pt>
                <c:pt idx="274" formatCode="0">
                  <c:v>2006</c:v>
                </c:pt>
                <c:pt idx="275" formatCode="0">
                  <c:v>2006</c:v>
                </c:pt>
                <c:pt idx="276" formatCode="0">
                  <c:v>2006</c:v>
                </c:pt>
                <c:pt idx="277" formatCode="0">
                  <c:v>2006</c:v>
                </c:pt>
                <c:pt idx="278" formatCode="0">
                  <c:v>2006</c:v>
                </c:pt>
                <c:pt idx="279" formatCode="0">
                  <c:v>2006</c:v>
                </c:pt>
                <c:pt idx="280" formatCode="0">
                  <c:v>2006</c:v>
                </c:pt>
                <c:pt idx="281" formatCode="0">
                  <c:v>2006</c:v>
                </c:pt>
                <c:pt idx="282" formatCode="0">
                  <c:v>2006</c:v>
                </c:pt>
                <c:pt idx="283" formatCode="0">
                  <c:v>2006</c:v>
                </c:pt>
                <c:pt idx="284" formatCode="0">
                  <c:v>2006</c:v>
                </c:pt>
                <c:pt idx="285" formatCode="0">
                  <c:v>2007</c:v>
                </c:pt>
                <c:pt idx="286" formatCode="0">
                  <c:v>2007</c:v>
                </c:pt>
                <c:pt idx="287" formatCode="0">
                  <c:v>2007</c:v>
                </c:pt>
                <c:pt idx="288" formatCode="0">
                  <c:v>2007</c:v>
                </c:pt>
                <c:pt idx="289" formatCode="0">
                  <c:v>2007</c:v>
                </c:pt>
                <c:pt idx="290" formatCode="0">
                  <c:v>2007</c:v>
                </c:pt>
                <c:pt idx="291" formatCode="0">
                  <c:v>2007</c:v>
                </c:pt>
                <c:pt idx="292" formatCode="0">
                  <c:v>2007</c:v>
                </c:pt>
                <c:pt idx="293" formatCode="0">
                  <c:v>2007</c:v>
                </c:pt>
                <c:pt idx="294" formatCode="0">
                  <c:v>2007</c:v>
                </c:pt>
                <c:pt idx="295" formatCode="0">
                  <c:v>2007</c:v>
                </c:pt>
                <c:pt idx="296" formatCode="0">
                  <c:v>2007</c:v>
                </c:pt>
                <c:pt idx="297" formatCode="0">
                  <c:v>2007</c:v>
                </c:pt>
                <c:pt idx="298" formatCode="0">
                  <c:v>2007</c:v>
                </c:pt>
                <c:pt idx="299" formatCode="0">
                  <c:v>2007</c:v>
                </c:pt>
                <c:pt idx="300" formatCode="0">
                  <c:v>2008</c:v>
                </c:pt>
                <c:pt idx="301" formatCode="0">
                  <c:v>2008</c:v>
                </c:pt>
                <c:pt idx="302" formatCode="0">
                  <c:v>2008</c:v>
                </c:pt>
                <c:pt idx="303" formatCode="0">
                  <c:v>2008</c:v>
                </c:pt>
                <c:pt idx="304" formatCode="0">
                  <c:v>2008</c:v>
                </c:pt>
                <c:pt idx="305" formatCode="0">
                  <c:v>2008</c:v>
                </c:pt>
                <c:pt idx="306" formatCode="0">
                  <c:v>2008</c:v>
                </c:pt>
                <c:pt idx="307" formatCode="0">
                  <c:v>2008</c:v>
                </c:pt>
                <c:pt idx="308" formatCode="0">
                  <c:v>2008</c:v>
                </c:pt>
                <c:pt idx="309" formatCode="0">
                  <c:v>2008</c:v>
                </c:pt>
                <c:pt idx="310" formatCode="0">
                  <c:v>2008</c:v>
                </c:pt>
                <c:pt idx="311" formatCode="0">
                  <c:v>2008</c:v>
                </c:pt>
                <c:pt idx="312" formatCode="0">
                  <c:v>2008</c:v>
                </c:pt>
                <c:pt idx="313" formatCode="0">
                  <c:v>2008</c:v>
                </c:pt>
                <c:pt idx="314" formatCode="0">
                  <c:v>2008</c:v>
                </c:pt>
                <c:pt idx="315" formatCode="0">
                  <c:v>2009</c:v>
                </c:pt>
                <c:pt idx="316" formatCode="0">
                  <c:v>2009</c:v>
                </c:pt>
                <c:pt idx="317" formatCode="0">
                  <c:v>2009</c:v>
                </c:pt>
                <c:pt idx="318" formatCode="0">
                  <c:v>2009</c:v>
                </c:pt>
                <c:pt idx="319" formatCode="0">
                  <c:v>2009</c:v>
                </c:pt>
                <c:pt idx="320" formatCode="0">
                  <c:v>2009</c:v>
                </c:pt>
                <c:pt idx="321" formatCode="0">
                  <c:v>2009</c:v>
                </c:pt>
                <c:pt idx="322" formatCode="0">
                  <c:v>2009</c:v>
                </c:pt>
                <c:pt idx="323" formatCode="0">
                  <c:v>2009</c:v>
                </c:pt>
                <c:pt idx="324" formatCode="0">
                  <c:v>2009</c:v>
                </c:pt>
                <c:pt idx="325" formatCode="0">
                  <c:v>2009</c:v>
                </c:pt>
                <c:pt idx="326" formatCode="0">
                  <c:v>2009</c:v>
                </c:pt>
                <c:pt idx="327" formatCode="0">
                  <c:v>2009</c:v>
                </c:pt>
                <c:pt idx="328" formatCode="0">
                  <c:v>2009</c:v>
                </c:pt>
                <c:pt idx="329" formatCode="0">
                  <c:v>2009</c:v>
                </c:pt>
                <c:pt idx="330" formatCode="0">
                  <c:v>2010</c:v>
                </c:pt>
                <c:pt idx="331" formatCode="0">
                  <c:v>2010</c:v>
                </c:pt>
                <c:pt idx="332" formatCode="0">
                  <c:v>2010</c:v>
                </c:pt>
                <c:pt idx="333" formatCode="0">
                  <c:v>2010</c:v>
                </c:pt>
                <c:pt idx="334" formatCode="0">
                  <c:v>2010</c:v>
                </c:pt>
                <c:pt idx="335" formatCode="0">
                  <c:v>2010</c:v>
                </c:pt>
                <c:pt idx="336" formatCode="0">
                  <c:v>2010</c:v>
                </c:pt>
                <c:pt idx="337" formatCode="0">
                  <c:v>2010</c:v>
                </c:pt>
                <c:pt idx="338" formatCode="0">
                  <c:v>2010</c:v>
                </c:pt>
                <c:pt idx="339" formatCode="0">
                  <c:v>2010</c:v>
                </c:pt>
                <c:pt idx="340" formatCode="0">
                  <c:v>2010</c:v>
                </c:pt>
                <c:pt idx="341" formatCode="0">
                  <c:v>2010</c:v>
                </c:pt>
                <c:pt idx="342" formatCode="0">
                  <c:v>2010</c:v>
                </c:pt>
                <c:pt idx="343" formatCode="0">
                  <c:v>2010</c:v>
                </c:pt>
                <c:pt idx="344" formatCode="0">
                  <c:v>2010</c:v>
                </c:pt>
                <c:pt idx="345" formatCode="0">
                  <c:v>2011</c:v>
                </c:pt>
                <c:pt idx="346" formatCode="0">
                  <c:v>2011</c:v>
                </c:pt>
                <c:pt idx="347" formatCode="0">
                  <c:v>2011</c:v>
                </c:pt>
                <c:pt idx="348" formatCode="0">
                  <c:v>2011</c:v>
                </c:pt>
                <c:pt idx="349" formatCode="0">
                  <c:v>2011</c:v>
                </c:pt>
                <c:pt idx="350" formatCode="0">
                  <c:v>2011</c:v>
                </c:pt>
                <c:pt idx="351" formatCode="0">
                  <c:v>2011</c:v>
                </c:pt>
                <c:pt idx="352" formatCode="0">
                  <c:v>2011</c:v>
                </c:pt>
                <c:pt idx="353" formatCode="0">
                  <c:v>2011</c:v>
                </c:pt>
                <c:pt idx="354" formatCode="0">
                  <c:v>2011</c:v>
                </c:pt>
                <c:pt idx="355" formatCode="0">
                  <c:v>2011</c:v>
                </c:pt>
                <c:pt idx="356" formatCode="0">
                  <c:v>2011</c:v>
                </c:pt>
                <c:pt idx="357" formatCode="0">
                  <c:v>2011</c:v>
                </c:pt>
                <c:pt idx="358" formatCode="0">
                  <c:v>2011</c:v>
                </c:pt>
                <c:pt idx="359" formatCode="0">
                  <c:v>2011</c:v>
                </c:pt>
                <c:pt idx="360">
                  <c:v>1988</c:v>
                </c:pt>
                <c:pt idx="361">
                  <c:v>1989</c:v>
                </c:pt>
                <c:pt idx="362">
                  <c:v>1990</c:v>
                </c:pt>
                <c:pt idx="363">
                  <c:v>1991</c:v>
                </c:pt>
                <c:pt idx="364">
                  <c:v>1992</c:v>
                </c:pt>
                <c:pt idx="365">
                  <c:v>1993</c:v>
                </c:pt>
                <c:pt idx="366">
                  <c:v>1994</c:v>
                </c:pt>
                <c:pt idx="367">
                  <c:v>1995</c:v>
                </c:pt>
                <c:pt idx="368">
                  <c:v>1996</c:v>
                </c:pt>
                <c:pt idx="369">
                  <c:v>1997</c:v>
                </c:pt>
                <c:pt idx="370">
                  <c:v>1998</c:v>
                </c:pt>
                <c:pt idx="371">
                  <c:v>1999</c:v>
                </c:pt>
                <c:pt idx="372">
                  <c:v>2000</c:v>
                </c:pt>
                <c:pt idx="373">
                  <c:v>2001</c:v>
                </c:pt>
                <c:pt idx="374">
                  <c:v>2002</c:v>
                </c:pt>
                <c:pt idx="375">
                  <c:v>2003</c:v>
                </c:pt>
                <c:pt idx="376">
                  <c:v>2004</c:v>
                </c:pt>
                <c:pt idx="377">
                  <c:v>2005</c:v>
                </c:pt>
                <c:pt idx="378">
                  <c:v>2006</c:v>
                </c:pt>
                <c:pt idx="379">
                  <c:v>2007</c:v>
                </c:pt>
                <c:pt idx="380">
                  <c:v>2008</c:v>
                </c:pt>
                <c:pt idx="381">
                  <c:v>2009</c:v>
                </c:pt>
                <c:pt idx="382">
                  <c:v>2010</c:v>
                </c:pt>
                <c:pt idx="383">
                  <c:v>2011</c:v>
                </c:pt>
                <c:pt idx="384">
                  <c:v>1988</c:v>
                </c:pt>
                <c:pt idx="385">
                  <c:v>1989</c:v>
                </c:pt>
                <c:pt idx="386">
                  <c:v>1990</c:v>
                </c:pt>
                <c:pt idx="387">
                  <c:v>1991</c:v>
                </c:pt>
                <c:pt idx="388">
                  <c:v>1992</c:v>
                </c:pt>
                <c:pt idx="389">
                  <c:v>1993</c:v>
                </c:pt>
                <c:pt idx="390">
                  <c:v>1994</c:v>
                </c:pt>
                <c:pt idx="391">
                  <c:v>1995</c:v>
                </c:pt>
                <c:pt idx="392">
                  <c:v>1996</c:v>
                </c:pt>
                <c:pt idx="393">
                  <c:v>1997</c:v>
                </c:pt>
                <c:pt idx="394">
                  <c:v>1998</c:v>
                </c:pt>
                <c:pt idx="395">
                  <c:v>1999</c:v>
                </c:pt>
                <c:pt idx="396">
                  <c:v>2000</c:v>
                </c:pt>
                <c:pt idx="397">
                  <c:v>2001</c:v>
                </c:pt>
                <c:pt idx="398">
                  <c:v>2002</c:v>
                </c:pt>
                <c:pt idx="399">
                  <c:v>2003</c:v>
                </c:pt>
                <c:pt idx="400">
                  <c:v>2004</c:v>
                </c:pt>
                <c:pt idx="401">
                  <c:v>2005</c:v>
                </c:pt>
                <c:pt idx="402">
                  <c:v>2006</c:v>
                </c:pt>
                <c:pt idx="403">
                  <c:v>2007</c:v>
                </c:pt>
                <c:pt idx="404">
                  <c:v>2008</c:v>
                </c:pt>
                <c:pt idx="405">
                  <c:v>2009</c:v>
                </c:pt>
                <c:pt idx="406">
                  <c:v>2010</c:v>
                </c:pt>
                <c:pt idx="407">
                  <c:v>2011</c:v>
                </c:pt>
              </c:numCache>
            </c:numRef>
          </c:xVal>
          <c:yVal>
            <c:numRef>
              <c:f>'Graphique R&amp;D sur PIB'!$D$29:$D$436</c:f>
              <c:numCache>
                <c:formatCode>General</c:formatCode>
                <c:ptCount val="408"/>
                <c:pt idx="0">
                  <c:v>1.16171</c:v>
                </c:pt>
                <c:pt idx="1">
                  <c:v>1.297193</c:v>
                </c:pt>
                <c:pt idx="2">
                  <c:v>1.54816</c:v>
                </c:pt>
                <c:pt idx="3">
                  <c:v>1.382822</c:v>
                </c:pt>
                <c:pt idx="4">
                  <c:v>1.4317519999999999</c:v>
                </c:pt>
                <c:pt idx="5">
                  <c:v>1.7475460000000003</c:v>
                </c:pt>
                <c:pt idx="6">
                  <c:v>2.7294480000000001</c:v>
                </c:pt>
                <c:pt idx="8">
                  <c:v>1.187835</c:v>
                </c:pt>
                <c:pt idx="9">
                  <c:v>2.7502089999999999</c:v>
                </c:pt>
                <c:pt idx="10">
                  <c:v>2.119418</c:v>
                </c:pt>
                <c:pt idx="12">
                  <c:v>0.676207</c:v>
                </c:pt>
                <c:pt idx="14">
                  <c:v>2.0971349999999997</c:v>
                </c:pt>
                <c:pt idx="15">
                  <c:v>1.1735</c:v>
                </c:pt>
                <c:pt idx="16">
                  <c:v>1.3176909999999999</c:v>
                </c:pt>
                <c:pt idx="17">
                  <c:v>1.6025469999999999</c:v>
                </c:pt>
                <c:pt idx="18">
                  <c:v>1.4472550000000002</c:v>
                </c:pt>
                <c:pt idx="19">
                  <c:v>1.4780949999999999</c:v>
                </c:pt>
                <c:pt idx="20">
                  <c:v>1.7809470000000001</c:v>
                </c:pt>
                <c:pt idx="21">
                  <c:v>2.7133399999999996</c:v>
                </c:pt>
                <c:pt idx="23">
                  <c:v>1.2056229999999999</c:v>
                </c:pt>
                <c:pt idx="24">
                  <c:v>2.8385829999999999</c:v>
                </c:pt>
                <c:pt idx="25">
                  <c:v>2.024381</c:v>
                </c:pt>
                <c:pt idx="27">
                  <c:v>0.71176299999999992</c:v>
                </c:pt>
                <c:pt idx="28">
                  <c:v>2.7534000000000001</c:v>
                </c:pt>
                <c:pt idx="29">
                  <c:v>2.107281</c:v>
                </c:pt>
                <c:pt idx="30">
                  <c:v>1.256545</c:v>
                </c:pt>
                <c:pt idx="31">
                  <c:v>1.3645119999999999</c:v>
                </c:pt>
                <c:pt idx="32">
                  <c:v>1.5823090000000002</c:v>
                </c:pt>
                <c:pt idx="33">
                  <c:v>1.508999</c:v>
                </c:pt>
                <c:pt idx="34">
                  <c:v>1.5459499999999999</c:v>
                </c:pt>
                <c:pt idx="35">
                  <c:v>1.853502</c:v>
                </c:pt>
                <c:pt idx="36">
                  <c:v>2.6058789999999998</c:v>
                </c:pt>
                <c:pt idx="38">
                  <c:v>1.2467710000000001</c:v>
                </c:pt>
                <c:pt idx="39">
                  <c:v>2.9102229999999998</c:v>
                </c:pt>
                <c:pt idx="40">
                  <c:v>2.0687669999999998</c:v>
                </c:pt>
                <c:pt idx="42">
                  <c:v>0.80191900000000005</c:v>
                </c:pt>
                <c:pt idx="43">
                  <c:v>2.6970100000000001</c:v>
                </c:pt>
                <c:pt idx="44">
                  <c:v>2.0887549999999999</c:v>
                </c:pt>
                <c:pt idx="45">
                  <c:v>1.3823620000000001</c:v>
                </c:pt>
                <c:pt idx="46">
                  <c:v>1.4421310000000001</c:v>
                </c:pt>
                <c:pt idx="47">
                  <c:v>1.5781639999999999</c:v>
                </c:pt>
                <c:pt idx="48">
                  <c:v>1.571421</c:v>
                </c:pt>
                <c:pt idx="49">
                  <c:v>1.612603</c:v>
                </c:pt>
                <c:pt idx="50">
                  <c:v>2.0073919999999998</c:v>
                </c:pt>
                <c:pt idx="51">
                  <c:v>2.4662839999999999</c:v>
                </c:pt>
                <c:pt idx="53">
                  <c:v>1.1853940000000001</c:v>
                </c:pt>
                <c:pt idx="54">
                  <c:v>2.8905610000000004</c:v>
                </c:pt>
                <c:pt idx="55">
                  <c:v>1.9596960000000001</c:v>
                </c:pt>
                <c:pt idx="57">
                  <c:v>0.82324400000000009</c:v>
                </c:pt>
                <c:pt idx="58">
                  <c:v>2.6789269999999998</c:v>
                </c:pt>
                <c:pt idx="59">
                  <c:v>2.0105999999999997</c:v>
                </c:pt>
                <c:pt idx="60">
                  <c:v>1.4585129999999999</c:v>
                </c:pt>
                <c:pt idx="61">
                  <c:v>1.429125</c:v>
                </c:pt>
                <c:pt idx="62">
                  <c:v>1.604732</c:v>
                </c:pt>
                <c:pt idx="63">
                  <c:v>1.6186039999999999</c:v>
                </c:pt>
                <c:pt idx="64">
                  <c:v>1.6431810000000002</c:v>
                </c:pt>
                <c:pt idx="65">
                  <c:v>2.1049069999999999</c:v>
                </c:pt>
                <c:pt idx="66">
                  <c:v>2.3470330000000001</c:v>
                </c:pt>
                <c:pt idx="68">
                  <c:v>1.1455659999999999</c:v>
                </c:pt>
                <c:pt idx="69">
                  <c:v>2.8505309999999997</c:v>
                </c:pt>
                <c:pt idx="70">
                  <c:v>1.891913</c:v>
                </c:pt>
                <c:pt idx="72">
                  <c:v>0.86091299999999993</c:v>
                </c:pt>
                <c:pt idx="73">
                  <c:v>2.9183730000000003</c:v>
                </c:pt>
                <c:pt idx="74">
                  <c:v>1.9698420000000001</c:v>
                </c:pt>
                <c:pt idx="75">
                  <c:v>1.4919549999999999</c:v>
                </c:pt>
                <c:pt idx="76">
                  <c:v>1.446124</c:v>
                </c:pt>
                <c:pt idx="77">
                  <c:v>1.6569670000000001</c:v>
                </c:pt>
                <c:pt idx="78">
                  <c:v>1.6755039999999999</c:v>
                </c:pt>
                <c:pt idx="79">
                  <c:v>1.721303</c:v>
                </c:pt>
                <c:pt idx="80">
                  <c:v>2.139999</c:v>
                </c:pt>
                <c:pt idx="81">
                  <c:v>2.2761559999999998</c:v>
                </c:pt>
                <c:pt idx="83">
                  <c:v>1.090851</c:v>
                </c:pt>
                <c:pt idx="84">
                  <c:v>2.7924600000000002</c:v>
                </c:pt>
                <c:pt idx="85">
                  <c:v>1.9148289999999999</c:v>
                </c:pt>
                <c:pt idx="87">
                  <c:v>0.85907499999999992</c:v>
                </c:pt>
                <c:pt idx="88">
                  <c:v>3.1165479999999999</c:v>
                </c:pt>
                <c:pt idx="89">
                  <c:v>1.995854</c:v>
                </c:pt>
                <c:pt idx="90">
                  <c:v>1.5040849999999999</c:v>
                </c:pt>
                <c:pt idx="91">
                  <c:v>1.525385</c:v>
                </c:pt>
                <c:pt idx="92">
                  <c:v>1.647278</c:v>
                </c:pt>
                <c:pt idx="93">
                  <c:v>1.7307650000000001</c:v>
                </c:pt>
                <c:pt idx="94">
                  <c:v>1.7522989999999998</c:v>
                </c:pt>
                <c:pt idx="95">
                  <c:v>2.271766</c:v>
                </c:pt>
                <c:pt idx="96">
                  <c:v>2.1827920000000001</c:v>
                </c:pt>
                <c:pt idx="98">
                  <c:v>1.0182059999999999</c:v>
                </c:pt>
                <c:pt idx="99">
                  <c:v>2.7425540000000002</c:v>
                </c:pt>
                <c:pt idx="100">
                  <c:v>1.9534349999999998</c:v>
                </c:pt>
                <c:pt idx="102">
                  <c:v>0.79433699999999996</c:v>
                </c:pt>
                <c:pt idx="103">
                  <c:v>3.217943</c:v>
                </c:pt>
                <c:pt idx="104">
                  <c:v>1.9532979999999998</c:v>
                </c:pt>
                <c:pt idx="105">
                  <c:v>1.534729</c:v>
                </c:pt>
                <c:pt idx="106">
                  <c:v>1.5456350000000001</c:v>
                </c:pt>
                <c:pt idx="107">
                  <c:v>1.6675829999999998</c:v>
                </c:pt>
                <c:pt idx="108">
                  <c:v>1.6971320000000001</c:v>
                </c:pt>
                <c:pt idx="109">
                  <c:v>1.8187519999999999</c:v>
                </c:pt>
                <c:pt idx="110">
                  <c:v>2.2613910000000002</c:v>
                </c:pt>
                <c:pt idx="111">
                  <c:v>2.1888129999999997</c:v>
                </c:pt>
                <c:pt idx="113">
                  <c:v>0.96894999999999998</c:v>
                </c:pt>
                <c:pt idx="114">
                  <c:v>2.8718430000000001</c:v>
                </c:pt>
                <c:pt idx="115">
                  <c:v>1.967722</c:v>
                </c:pt>
                <c:pt idx="117">
                  <c:v>0.79384399999999999</c:v>
                </c:pt>
                <c:pt idx="118">
                  <c:v>3.2617050000000001</c:v>
                </c:pt>
                <c:pt idx="119">
                  <c:v>1.8916999999999999</c:v>
                </c:pt>
                <c:pt idx="120">
                  <c:v>1.578584</c:v>
                </c:pt>
                <c:pt idx="121">
                  <c:v>1.5981110000000001</c:v>
                </c:pt>
                <c:pt idx="122">
                  <c:v>1.7645029999999999</c:v>
                </c:pt>
                <c:pt idx="123">
                  <c:v>1.650925</c:v>
                </c:pt>
                <c:pt idx="124">
                  <c:v>1.8379820000000002</c:v>
                </c:pt>
                <c:pt idx="125">
                  <c:v>2.5255920000000001</c:v>
                </c:pt>
                <c:pt idx="126">
                  <c:v>2.1956509999999998</c:v>
                </c:pt>
                <c:pt idx="128">
                  <c:v>0.98031699999999999</c:v>
                </c:pt>
                <c:pt idx="129">
                  <c:v>2.765012</c:v>
                </c:pt>
                <c:pt idx="130">
                  <c:v>1.9841129999999998</c:v>
                </c:pt>
                <c:pt idx="132">
                  <c:v>0.8130409999999999</c:v>
                </c:pt>
                <c:pt idx="133">
                  <c:v>3.3995470000000001</c:v>
                </c:pt>
                <c:pt idx="134">
                  <c:v>1.8183990000000001</c:v>
                </c:pt>
                <c:pt idx="135">
                  <c:v>1.502569</c:v>
                </c:pt>
                <c:pt idx="136">
                  <c:v>1.6944410000000001</c:v>
                </c:pt>
                <c:pt idx="137">
                  <c:v>1.831027</c:v>
                </c:pt>
                <c:pt idx="138">
                  <c:v>1.658032</c:v>
                </c:pt>
                <c:pt idx="139">
                  <c:v>1.9235260000000001</c:v>
                </c:pt>
                <c:pt idx="140">
                  <c:v>2.705244</c:v>
                </c:pt>
                <c:pt idx="141">
                  <c:v>2.2408709999999998</c:v>
                </c:pt>
                <c:pt idx="143">
                  <c:v>1.023307</c:v>
                </c:pt>
                <c:pt idx="144">
                  <c:v>2.8276140000000001</c:v>
                </c:pt>
                <c:pt idx="145">
                  <c:v>1.9892839999999998</c:v>
                </c:pt>
                <c:pt idx="147">
                  <c:v>0.80149499999999996</c:v>
                </c:pt>
                <c:pt idx="148">
                  <c:v>3.4675039999999999</c:v>
                </c:pt>
                <c:pt idx="149">
                  <c:v>1.7539480000000001</c:v>
                </c:pt>
                <c:pt idx="150">
                  <c:v>1.4348919999999998</c:v>
                </c:pt>
                <c:pt idx="151">
                  <c:v>1.7715660000000002</c:v>
                </c:pt>
                <c:pt idx="152">
                  <c:v>1.859318</c:v>
                </c:pt>
                <c:pt idx="153">
                  <c:v>1.7583029999999999</c:v>
                </c:pt>
                <c:pt idx="154">
                  <c:v>2.0447610000000003</c:v>
                </c:pt>
                <c:pt idx="155">
                  <c:v>2.876172</c:v>
                </c:pt>
                <c:pt idx="156">
                  <c:v>2.2783760000000002</c:v>
                </c:pt>
                <c:pt idx="158">
                  <c:v>1.0421819999999999</c:v>
                </c:pt>
                <c:pt idx="159">
                  <c:v>2.9601990000000002</c:v>
                </c:pt>
                <c:pt idx="160">
                  <c:v>1.895049</c:v>
                </c:pt>
                <c:pt idx="162">
                  <c:v>0.87397199999999997</c:v>
                </c:pt>
                <c:pt idx="163">
                  <c:v>3.5455420000000002</c:v>
                </c:pt>
                <c:pt idx="164">
                  <c:v>1.7507849999999998</c:v>
                </c:pt>
                <c:pt idx="165">
                  <c:v>1.460288</c:v>
                </c:pt>
                <c:pt idx="166">
                  <c:v>1.8878240000000002</c:v>
                </c:pt>
                <c:pt idx="167">
                  <c:v>1.933014</c:v>
                </c:pt>
                <c:pt idx="168">
                  <c:v>1.7952220000000001</c:v>
                </c:pt>
                <c:pt idx="169">
                  <c:v>2.1768190000000001</c:v>
                </c:pt>
                <c:pt idx="170">
                  <c:v>3.1710009999999995</c:v>
                </c:pt>
                <c:pt idx="171">
                  <c:v>2.4092959999999999</c:v>
                </c:pt>
                <c:pt idx="173">
                  <c:v>1.0162360000000001</c:v>
                </c:pt>
                <c:pt idx="174">
                  <c:v>2.9773350000000001</c:v>
                </c:pt>
                <c:pt idx="175">
                  <c:v>1.9798389999999999</c:v>
                </c:pt>
                <c:pt idx="177">
                  <c:v>0.86135499999999998</c:v>
                </c:pt>
                <c:pt idx="178">
                  <c:v>3.580667</c:v>
                </c:pt>
                <c:pt idx="179">
                  <c:v>1.8213239999999999</c:v>
                </c:pt>
                <c:pt idx="180">
                  <c:v>1.4736419999999999</c:v>
                </c:pt>
                <c:pt idx="181">
                  <c:v>1.932461</c:v>
                </c:pt>
                <c:pt idx="182">
                  <c:v>1.9655849999999999</c:v>
                </c:pt>
                <c:pt idx="183">
                  <c:v>1.9093849999999999</c:v>
                </c:pt>
                <c:pt idx="184">
                  <c:v>2.2527110000000001</c:v>
                </c:pt>
                <c:pt idx="185">
                  <c:v>3.3455170000000001</c:v>
                </c:pt>
                <c:pt idx="186">
                  <c:v>2.4722339999999998</c:v>
                </c:pt>
                <c:pt idx="188">
                  <c:v>1.039838</c:v>
                </c:pt>
                <c:pt idx="189">
                  <c:v>3.0016910000000001</c:v>
                </c:pt>
                <c:pt idx="190">
                  <c:v>1.9355919999999998</c:v>
                </c:pt>
                <c:pt idx="192">
                  <c:v>0.90790999999999999</c:v>
                </c:pt>
                <c:pt idx="193">
                  <c:v>3.8305760000000002</c:v>
                </c:pt>
                <c:pt idx="194">
                  <c:v>1.8166829999999998</c:v>
                </c:pt>
                <c:pt idx="195">
                  <c:v>1.5649219999999999</c:v>
                </c:pt>
                <c:pt idx="196">
                  <c:v>2.0509199999999996</c:v>
                </c:pt>
                <c:pt idx="197">
                  <c:v>2.0682510000000001</c:v>
                </c:pt>
                <c:pt idx="198">
                  <c:v>2.0877249999999998</c:v>
                </c:pt>
                <c:pt idx="199">
                  <c:v>2.3871759999999997</c:v>
                </c:pt>
                <c:pt idx="200">
                  <c:v>3.3161640000000001</c:v>
                </c:pt>
                <c:pt idx="201">
                  <c:v>2.4740470000000001</c:v>
                </c:pt>
                <c:pt idx="203">
                  <c:v>1.0808150000000001</c:v>
                </c:pt>
                <c:pt idx="204">
                  <c:v>3.0744790000000002</c:v>
                </c:pt>
                <c:pt idx="205">
                  <c:v>1.9330799999999999</c:v>
                </c:pt>
                <c:pt idx="207">
                  <c:v>0.91522400000000004</c:v>
                </c:pt>
                <c:pt idx="208">
                  <c:v>4.1299959999999993</c:v>
                </c:pt>
                <c:pt idx="209">
                  <c:v>1.7930299999999999</c:v>
                </c:pt>
                <c:pt idx="210">
                  <c:v>1.6495200000000001</c:v>
                </c:pt>
                <c:pt idx="211">
                  <c:v>2.1241240000000001</c:v>
                </c:pt>
                <c:pt idx="212">
                  <c:v>1.936094</c:v>
                </c:pt>
                <c:pt idx="213">
                  <c:v>2.041452</c:v>
                </c:pt>
                <c:pt idx="214">
                  <c:v>2.5082009999999997</c:v>
                </c:pt>
                <c:pt idx="215">
                  <c:v>3.3626870000000002</c:v>
                </c:pt>
                <c:pt idx="216">
                  <c:v>2.5027550000000001</c:v>
                </c:pt>
                <c:pt idx="218">
                  <c:v>1.1214230000000001</c:v>
                </c:pt>
                <c:pt idx="219">
                  <c:v>3.115618</c:v>
                </c:pt>
                <c:pt idx="220">
                  <c:v>1.8802099999999999</c:v>
                </c:pt>
                <c:pt idx="222">
                  <c:v>0.98641900000000005</c:v>
                </c:pt>
                <c:pt idx="223">
                  <c:v>3.9646470000000003</c:v>
                </c:pt>
                <c:pt idx="224">
                  <c:v>1.799347</c:v>
                </c:pt>
                <c:pt idx="225">
                  <c:v>1.6972379999999998</c:v>
                </c:pt>
                <c:pt idx="226">
                  <c:v>2.24092</c:v>
                </c:pt>
                <c:pt idx="227">
                  <c:v>1.8748190000000002</c:v>
                </c:pt>
                <c:pt idx="228">
                  <c:v>2.0352380000000001</c:v>
                </c:pt>
                <c:pt idx="229">
                  <c:v>2.5754889999999997</c:v>
                </c:pt>
                <c:pt idx="230">
                  <c:v>3.4391419999999999</c:v>
                </c:pt>
                <c:pt idx="231">
                  <c:v>2.5396269999999999</c:v>
                </c:pt>
                <c:pt idx="233">
                  <c:v>1.1006449999999999</c:v>
                </c:pt>
                <c:pt idx="234">
                  <c:v>3.1438809999999999</c:v>
                </c:pt>
                <c:pt idx="235">
                  <c:v>1.9180409999999999</c:v>
                </c:pt>
                <c:pt idx="237">
                  <c:v>1.0488090000000001</c:v>
                </c:pt>
                <c:pt idx="238">
                  <c:v>3.8026740000000006</c:v>
                </c:pt>
                <c:pt idx="239">
                  <c:v>1.7506750000000002</c:v>
                </c:pt>
                <c:pt idx="240">
                  <c:v>1.7338800000000001</c:v>
                </c:pt>
                <c:pt idx="241">
                  <c:v>2.2366299999999999</c:v>
                </c:pt>
                <c:pt idx="242">
                  <c:v>1.855083</c:v>
                </c:pt>
                <c:pt idx="243">
                  <c:v>2.0666880000000001</c:v>
                </c:pt>
                <c:pt idx="244">
                  <c:v>2.4848669999999999</c:v>
                </c:pt>
                <c:pt idx="245">
                  <c:v>3.4501579999999996</c:v>
                </c:pt>
                <c:pt idx="246">
                  <c:v>2.5033880000000002</c:v>
                </c:pt>
                <c:pt idx="248">
                  <c:v>1.0912710000000001</c:v>
                </c:pt>
                <c:pt idx="249">
                  <c:v>3.1332039999999997</c:v>
                </c:pt>
                <c:pt idx="250">
                  <c:v>1.9277909999999998</c:v>
                </c:pt>
                <c:pt idx="252">
                  <c:v>1.063334</c:v>
                </c:pt>
                <c:pt idx="253">
                  <c:v>3.5750669999999998</c:v>
                </c:pt>
                <c:pt idx="254">
                  <c:v>1.6875089999999999</c:v>
                </c:pt>
                <c:pt idx="255">
                  <c:v>1.89683</c:v>
                </c:pt>
                <c:pt idx="256">
                  <c:v>2.458704</c:v>
                </c:pt>
                <c:pt idx="257">
                  <c:v>1.829569</c:v>
                </c:pt>
                <c:pt idx="258">
                  <c:v>2.0397499999999997</c:v>
                </c:pt>
                <c:pt idx="259">
                  <c:v>2.4564530000000002</c:v>
                </c:pt>
                <c:pt idx="260">
                  <c:v>3.4769320000000001</c:v>
                </c:pt>
                <c:pt idx="261">
                  <c:v>2.5058009999999999</c:v>
                </c:pt>
                <c:pt idx="263">
                  <c:v>1.0859799999999999</c:v>
                </c:pt>
                <c:pt idx="264">
                  <c:v>3.3086989999999998</c:v>
                </c:pt>
                <c:pt idx="265">
                  <c:v>1.9033629999999999</c:v>
                </c:pt>
                <c:pt idx="267">
                  <c:v>1.1214</c:v>
                </c:pt>
                <c:pt idx="268">
                  <c:v>3.559142</c:v>
                </c:pt>
                <c:pt idx="269">
                  <c:v>1.7170370000000001</c:v>
                </c:pt>
                <c:pt idx="270">
                  <c:v>2.010259</c:v>
                </c:pt>
                <c:pt idx="271">
                  <c:v>2.4392839999999998</c:v>
                </c:pt>
                <c:pt idx="272">
                  <c:v>1.8588370000000001</c:v>
                </c:pt>
                <c:pt idx="273">
                  <c:v>2.0048880000000002</c:v>
                </c:pt>
                <c:pt idx="274">
                  <c:v>2.477525</c:v>
                </c:pt>
                <c:pt idx="275">
                  <c:v>3.4755199999999999</c:v>
                </c:pt>
                <c:pt idx="276">
                  <c:v>2.5402610000000001</c:v>
                </c:pt>
                <c:pt idx="278">
                  <c:v>1.127324</c:v>
                </c:pt>
                <c:pt idx="279">
                  <c:v>3.409097</c:v>
                </c:pt>
                <c:pt idx="280">
                  <c:v>1.8835060000000001</c:v>
                </c:pt>
                <c:pt idx="282">
                  <c:v>1.1988489999999998</c:v>
                </c:pt>
                <c:pt idx="283">
                  <c:v>3.6841079999999997</c:v>
                </c:pt>
                <c:pt idx="284">
                  <c:v>1.7404630000000001</c:v>
                </c:pt>
                <c:pt idx="285">
                  <c:v>2.1303239999999999</c:v>
                </c:pt>
                <c:pt idx="286">
                  <c:v>2.5063209999999998</c:v>
                </c:pt>
                <c:pt idx="287">
                  <c:v>1.8929860000000001</c:v>
                </c:pt>
                <c:pt idx="288">
                  <c:v>1.963403</c:v>
                </c:pt>
                <c:pt idx="289">
                  <c:v>2.5800779999999999</c:v>
                </c:pt>
                <c:pt idx="290">
                  <c:v>3.4714290000000001</c:v>
                </c:pt>
                <c:pt idx="291">
                  <c:v>2.531685</c:v>
                </c:pt>
                <c:pt idx="293">
                  <c:v>1.1730419999999999</c:v>
                </c:pt>
                <c:pt idx="294">
                  <c:v>3.4614220000000002</c:v>
                </c:pt>
                <c:pt idx="295">
                  <c:v>1.8087599999999999</c:v>
                </c:pt>
                <c:pt idx="297">
                  <c:v>1.266888</c:v>
                </c:pt>
                <c:pt idx="298">
                  <c:v>3.3971649999999998</c:v>
                </c:pt>
                <c:pt idx="299">
                  <c:v>1.770165</c:v>
                </c:pt>
                <c:pt idx="300">
                  <c:v>2.2561790000000004</c:v>
                </c:pt>
                <c:pt idx="301">
                  <c:v>2.6695720000000001</c:v>
                </c:pt>
                <c:pt idx="302">
                  <c:v>1.9668560000000002</c:v>
                </c:pt>
                <c:pt idx="303">
                  <c:v>1.9178409999999999</c:v>
                </c:pt>
                <c:pt idx="304">
                  <c:v>2.8498960000000002</c:v>
                </c:pt>
                <c:pt idx="305">
                  <c:v>3.700701</c:v>
                </c:pt>
                <c:pt idx="306">
                  <c:v>2.6894469999999999</c:v>
                </c:pt>
                <c:pt idx="308">
                  <c:v>1.2057689999999999</c:v>
                </c:pt>
                <c:pt idx="309">
                  <c:v>3.4670589999999999</c:v>
                </c:pt>
                <c:pt idx="310">
                  <c:v>1.766583</c:v>
                </c:pt>
                <c:pt idx="312">
                  <c:v>1.351494</c:v>
                </c:pt>
                <c:pt idx="313">
                  <c:v>3.6951680000000002</c:v>
                </c:pt>
                <c:pt idx="314">
                  <c:v>1.7794890000000001</c:v>
                </c:pt>
                <c:pt idx="315">
                  <c:v>2.2877080000000003</c:v>
                </c:pt>
                <c:pt idx="316">
                  <c:v>2.7085710000000001</c:v>
                </c:pt>
                <c:pt idx="317">
                  <c:v>2.0260400000000001</c:v>
                </c:pt>
                <c:pt idx="318">
                  <c:v>1.9398490000000002</c:v>
                </c:pt>
                <c:pt idx="319">
                  <c:v>3.160393</c:v>
                </c:pt>
                <c:pt idx="320">
                  <c:v>3.9383420000000005</c:v>
                </c:pt>
                <c:pt idx="321">
                  <c:v>2.822273</c:v>
                </c:pt>
                <c:pt idx="323">
                  <c:v>1.2640039999999999</c:v>
                </c:pt>
                <c:pt idx="324">
                  <c:v>3.3573400000000002</c:v>
                </c:pt>
                <c:pt idx="325">
                  <c:v>1.8156599999999998</c:v>
                </c:pt>
                <c:pt idx="327">
                  <c:v>1.391302</c:v>
                </c:pt>
                <c:pt idx="328">
                  <c:v>3.5971519999999999</c:v>
                </c:pt>
                <c:pt idx="329">
                  <c:v>1.8449449999999998</c:v>
                </c:pt>
                <c:pt idx="330">
                  <c:v>2.1960230000000003</c:v>
                </c:pt>
                <c:pt idx="331">
                  <c:v>2.7877540000000001</c:v>
                </c:pt>
                <c:pt idx="332">
                  <c:v>2.0049700000000001</c:v>
                </c:pt>
                <c:pt idx="333">
                  <c:v>1.8495540000000001</c:v>
                </c:pt>
                <c:pt idx="334">
                  <c:v>3.0690029999999999</c:v>
                </c:pt>
                <c:pt idx="335">
                  <c:v>3.8990249999999995</c:v>
                </c:pt>
                <c:pt idx="336">
                  <c:v>2.8021720000000001</c:v>
                </c:pt>
                <c:pt idx="338">
                  <c:v>1.2645839999999999</c:v>
                </c:pt>
                <c:pt idx="339">
                  <c:v>3.2539360000000004</c:v>
                </c:pt>
                <c:pt idx="340">
                  <c:v>1.8500530000000002</c:v>
                </c:pt>
                <c:pt idx="342">
                  <c:v>1.3908560000000001</c:v>
                </c:pt>
                <c:pt idx="343">
                  <c:v>3.3919390000000003</c:v>
                </c:pt>
                <c:pt idx="344">
                  <c:v>1.797534</c:v>
                </c:pt>
                <c:pt idx="346">
                  <c:v>2.7479340000000003</c:v>
                </c:pt>
                <c:pt idx="347">
                  <c:v>2.0431490000000001</c:v>
                </c:pt>
                <c:pt idx="348">
                  <c:v>1.7413580000000002</c:v>
                </c:pt>
                <c:pt idx="349">
                  <c:v>3.092902</c:v>
                </c:pt>
                <c:pt idx="350">
                  <c:v>3.7805360000000001</c:v>
                </c:pt>
                <c:pt idx="351">
                  <c:v>2.8423980000000002</c:v>
                </c:pt>
                <c:pt idx="353">
                  <c:v>1.251539</c:v>
                </c:pt>
                <c:pt idx="355">
                  <c:v>2.0418859999999999</c:v>
                </c:pt>
                <c:pt idx="357">
                  <c:v>1.3339190000000001</c:v>
                </c:pt>
                <c:pt idx="358">
                  <c:v>3.3740829999999997</c:v>
                </c:pt>
                <c:pt idx="359">
                  <c:v>1.774529</c:v>
                </c:pt>
                <c:pt idx="360">
                  <c:v>0.26745644769949317</c:v>
                </c:pt>
                <c:pt idx="361">
                  <c:v>0.33440388933723353</c:v>
                </c:pt>
                <c:pt idx="362">
                  <c:v>0.33960486502250947</c:v>
                </c:pt>
                <c:pt idx="363">
                  <c:v>0.32561182053946136</c:v>
                </c:pt>
                <c:pt idx="364">
                  <c:v>0.37860221849318387</c:v>
                </c:pt>
                <c:pt idx="365">
                  <c:v>0.42233401177560809</c:v>
                </c:pt>
                <c:pt idx="366">
                  <c:v>0.4316131058399203</c:v>
                </c:pt>
                <c:pt idx="367">
                  <c:v>0.43784855260369288</c:v>
                </c:pt>
                <c:pt idx="368">
                  <c:v>0.45166834772600772</c:v>
                </c:pt>
                <c:pt idx="369">
                  <c:v>0.45619946804365791</c:v>
                </c:pt>
                <c:pt idx="370">
                  <c:v>0.53376326872235824</c:v>
                </c:pt>
                <c:pt idx="371">
                  <c:v>0.60813571333726602</c:v>
                </c:pt>
                <c:pt idx="372">
                  <c:v>0.59674449227616033</c:v>
                </c:pt>
                <c:pt idx="373">
                  <c:v>0.58684385922295379</c:v>
                </c:pt>
                <c:pt idx="374">
                  <c:v>0.58935861437486647</c:v>
                </c:pt>
                <c:pt idx="375">
                  <c:v>0.57225181127551672</c:v>
                </c:pt>
                <c:pt idx="376">
                  <c:v>0.55640684918159511</c:v>
                </c:pt>
                <c:pt idx="377">
                  <c:v>0.59752810512382692</c:v>
                </c:pt>
                <c:pt idx="378">
                  <c:v>0.58603651920377964</c:v>
                </c:pt>
                <c:pt idx="379">
                  <c:v>0.60118284765156593</c:v>
                </c:pt>
                <c:pt idx="385">
                  <c:v>0.85537256522326499</c:v>
                </c:pt>
                <c:pt idx="386">
                  <c:v>0.97292509667682503</c:v>
                </c:pt>
                <c:pt idx="387">
                  <c:v>0.9612144955941111</c:v>
                </c:pt>
                <c:pt idx="388">
                  <c:v>0.98549874542734706</c:v>
                </c:pt>
                <c:pt idx="389">
                  <c:v>0.99525501768888291</c:v>
                </c:pt>
                <c:pt idx="390">
                  <c:v>0.96417639098466124</c:v>
                </c:pt>
                <c:pt idx="391">
                  <c:v>0.94049366065852191</c:v>
                </c:pt>
                <c:pt idx="392">
                  <c:v>1.0054993148997127</c:v>
                </c:pt>
                <c:pt idx="393">
                  <c:v>1.0750612699878568</c:v>
                </c:pt>
                <c:pt idx="394">
                  <c:v>1.0481101300193121</c:v>
                </c:pt>
                <c:pt idx="395">
                  <c:v>0.98143477607971363</c:v>
                </c:pt>
                <c:pt idx="396">
                  <c:v>1.0666897976907377</c:v>
                </c:pt>
                <c:pt idx="397">
                  <c:v>1.1208127009887465</c:v>
                </c:pt>
                <c:pt idx="398">
                  <c:v>1.1578657576718412</c:v>
                </c:pt>
                <c:pt idx="399">
                  <c:v>1.1687742811941726</c:v>
                </c:pt>
                <c:pt idx="400">
                  <c:v>1.1460487537911617</c:v>
                </c:pt>
                <c:pt idx="401">
                  <c:v>1.1367767450836594</c:v>
                </c:pt>
                <c:pt idx="402">
                  <c:v>1.1838526138239871</c:v>
                </c:pt>
                <c:pt idx="403">
                  <c:v>1.1781960134339424</c:v>
                </c:pt>
                <c:pt idx="404">
                  <c:v>1.2472914409534128</c:v>
                </c:pt>
                <c:pt idx="405">
                  <c:v>1.3113628193227487</c:v>
                </c:pt>
              </c:numCache>
            </c:numRef>
          </c:yVal>
          <c:smooth val="0"/>
        </c:ser>
        <c:ser>
          <c:idx val="1"/>
          <c:order val="1"/>
          <c:spPr>
            <a:ln w="19050">
              <a:solidFill>
                <a:srgbClr val="0070C0"/>
              </a:solidFill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'Graphique R&amp;D sur PIB'!$C$5:$Z$5</c:f>
              <c:numCache>
                <c:formatCode>General</c:formatCode>
                <c:ptCount val="2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</c:numCache>
            </c:numRef>
          </c:xVal>
          <c:yVal>
            <c:numRef>
              <c:f>'Graphique R&amp;D sur PIB'!$C$21:$Z$21</c:f>
              <c:numCache>
                <c:formatCode>General</c:formatCode>
                <c:ptCount val="24"/>
                <c:pt idx="0">
                  <c:v>2.19045504047123</c:v>
                </c:pt>
                <c:pt idx="1">
                  <c:v>2.23444254819068</c:v>
                </c:pt>
                <c:pt idx="2">
                  <c:v>2.3198790913375906</c:v>
                </c:pt>
                <c:pt idx="3">
                  <c:v>2.3211244755866249</c:v>
                </c:pt>
                <c:pt idx="4">
                  <c:v>2.3304785102608827</c:v>
                </c:pt>
                <c:pt idx="5">
                  <c:v>2.3649600516219969</c:v>
                </c:pt>
                <c:pt idx="6">
                  <c:v>2.3114983375238896</c:v>
                </c:pt>
                <c:pt idx="7">
                  <c:v>2.282470078721397</c:v>
                </c:pt>
                <c:pt idx="8">
                  <c:v>2.2692970496178404</c:v>
                </c:pt>
                <c:pt idx="9">
                  <c:v>2.1944050456214654</c:v>
                </c:pt>
                <c:pt idx="10">
                  <c:v>2.1435826186214779</c:v>
                </c:pt>
                <c:pt idx="11">
                  <c:v>2.160080283557182</c:v>
                </c:pt>
                <c:pt idx="12">
                  <c:v>2.1501477420795201</c:v>
                </c:pt>
                <c:pt idx="13">
                  <c:v>2.199009784737906</c:v>
                </c:pt>
                <c:pt idx="14">
                  <c:v>2.2377744319032842</c:v>
                </c:pt>
                <c:pt idx="15">
                  <c:v>2.1770286792149594</c:v>
                </c:pt>
                <c:pt idx="16">
                  <c:v>2.1559080259651711</c:v>
                </c:pt>
                <c:pt idx="17">
                  <c:v>2.1086524281754309</c:v>
                </c:pt>
                <c:pt idx="18">
                  <c:v>2.1080086550389785</c:v>
                </c:pt>
                <c:pt idx="19">
                  <c:v>2.0830639696134403</c:v>
                </c:pt>
                <c:pt idx="20">
                  <c:v>2.1242721505073203</c:v>
                </c:pt>
                <c:pt idx="21">
                  <c:v>2.2714899486308724</c:v>
                </c:pt>
                <c:pt idx="22">
                  <c:v>2.2402171712999297</c:v>
                </c:pt>
                <c:pt idx="23">
                  <c:v>2.2445039417447203</c:v>
                </c:pt>
              </c:numCache>
            </c:numRef>
          </c:yVal>
          <c:smooth val="0"/>
        </c:ser>
        <c:ser>
          <c:idx val="2"/>
          <c:order val="2"/>
          <c:tx>
            <c:v>Moyenne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'Graphique R&amp;D sur PIB'!$C$5:$Z$5</c:f>
              <c:numCache>
                <c:formatCode>General</c:formatCode>
                <c:ptCount val="2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</c:numCache>
            </c:numRef>
          </c:xVal>
          <c:yVal>
            <c:numRef>
              <c:f>'Graphique R&amp;D sur PIB'!$C$22:$Z$22</c:f>
              <c:numCache>
                <c:formatCode>General</c:formatCode>
                <c:ptCount val="24"/>
                <c:pt idx="1">
                  <c:v>1.6611641424468175</c:v>
                </c:pt>
                <c:pt idx="2">
                  <c:v>1.6977219260654537</c:v>
                </c:pt>
                <c:pt idx="3">
                  <c:v>1.7010456227150934</c:v>
                </c:pt>
                <c:pt idx="4">
                  <c:v>1.7211134277209466</c:v>
                </c:pt>
                <c:pt idx="5">
                  <c:v>1.7475108851011902</c:v>
                </c:pt>
                <c:pt idx="6">
                  <c:v>1.750089476986828</c:v>
                </c:pt>
                <c:pt idx="7">
                  <c:v>1.7581632113628347</c:v>
                </c:pt>
                <c:pt idx="8">
                  <c:v>1.7898901572384127</c:v>
                </c:pt>
                <c:pt idx="9">
                  <c:v>1.8215330365769309</c:v>
                </c:pt>
                <c:pt idx="10">
                  <c:v>1.8635358174369638</c:v>
                </c:pt>
                <c:pt idx="11">
                  <c:v>1.926241909252403</c:v>
                </c:pt>
                <c:pt idx="12">
                  <c:v>1.9810879149159768</c:v>
                </c:pt>
                <c:pt idx="13">
                  <c:v>2.0489060003880244</c:v>
                </c:pt>
                <c:pt idx="14">
                  <c:v>2.061093429133281</c:v>
                </c:pt>
                <c:pt idx="15">
                  <c:v>2.0678283714445427</c:v>
                </c:pt>
                <c:pt idx="16">
                  <c:v>2.0417021215739606</c:v>
                </c:pt>
                <c:pt idx="17">
                  <c:v>2.0751636934097206</c:v>
                </c:pt>
                <c:pt idx="18">
                  <c:v>2.1079887244404345</c:v>
                </c:pt>
                <c:pt idx="19">
                  <c:v>2.1135069592821267</c:v>
                </c:pt>
              </c:numCache>
            </c:numRef>
          </c:yVal>
          <c:smooth val="0"/>
        </c:ser>
        <c:ser>
          <c:idx val="3"/>
          <c:order val="3"/>
          <c:tx>
            <c:v>Médiane</c:v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'Graphique R&amp;D sur PIB'!$C$5:$Z$5</c:f>
              <c:numCache>
                <c:formatCode>General</c:formatCode>
                <c:ptCount val="2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</c:numCache>
            </c:numRef>
          </c:xVal>
          <c:yVal>
            <c:numRef>
              <c:f>'Graphique R&amp;D sur PIB'!$C$23:$Z$23</c:f>
              <c:numCache>
                <c:formatCode>General</c:formatCode>
                <c:ptCount val="24"/>
                <c:pt idx="1">
                  <c:v>1.5403213176560169</c:v>
                </c:pt>
                <c:pt idx="2">
                  <c:v>1.5641296249195624</c:v>
                </c:pt>
                <c:pt idx="3">
                  <c:v>1.595383359683944</c:v>
                </c:pt>
                <c:pt idx="4">
                  <c:v>1.6308928699863567</c:v>
                </c:pt>
                <c:pt idx="5">
                  <c:v>1.6984039431395397</c:v>
                </c:pt>
                <c:pt idx="6">
                  <c:v>1.7415321246246471</c:v>
                </c:pt>
                <c:pt idx="7">
                  <c:v>1.7579423041493007</c:v>
                </c:pt>
                <c:pt idx="8">
                  <c:v>1.7914507819011414</c:v>
                </c:pt>
                <c:pt idx="9">
                  <c:v>1.7924873811909356</c:v>
                </c:pt>
                <c:pt idx="10">
                  <c:v>1.8154420903756259</c:v>
                </c:pt>
                <c:pt idx="11">
                  <c:v>1.910418864336505</c:v>
                </c:pt>
                <c:pt idx="12">
                  <c:v>1.9340262549072007</c:v>
                </c:pt>
                <c:pt idx="13">
                  <c:v>2.0595855723672516</c:v>
                </c:pt>
                <c:pt idx="14">
                  <c:v>1.9887731468865282</c:v>
                </c:pt>
                <c:pt idx="15">
                  <c:v>1.9766394895572428</c:v>
                </c:pt>
                <c:pt idx="16">
                  <c:v>1.9972394272588547</c:v>
                </c:pt>
                <c:pt idx="17">
                  <c:v>1.9715564860421149</c:v>
                </c:pt>
                <c:pt idx="18">
                  <c:v>2.0075738270038861</c:v>
                </c:pt>
                <c:pt idx="19">
                  <c:v>2.0232336053073907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218112"/>
        <c:axId val="160232576"/>
      </c:scatterChart>
      <c:valAx>
        <c:axId val="160218112"/>
        <c:scaling>
          <c:orientation val="minMax"/>
          <c:max val="2011"/>
          <c:min val="1988"/>
        </c:scaling>
        <c:delete val="0"/>
        <c:axPos val="b"/>
        <c:title>
          <c:layout/>
          <c:overlay val="0"/>
        </c:title>
        <c:numFmt formatCode="General" sourceLinked="1"/>
        <c:majorTickMark val="none"/>
        <c:minorTickMark val="none"/>
        <c:tickLblPos val="nextTo"/>
        <c:crossAx val="160232576"/>
        <c:crosses val="autoZero"/>
        <c:crossBetween val="midCat"/>
        <c:majorUnit val="1"/>
      </c:valAx>
      <c:valAx>
        <c:axId val="160232576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General" sourceLinked="1"/>
        <c:majorTickMark val="none"/>
        <c:minorTickMark val="none"/>
        <c:tickLblPos val="nextTo"/>
        <c:crossAx val="1602181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338745</xdr:colOff>
      <xdr:row>1</xdr:row>
      <xdr:rowOff>17050</xdr:rowOff>
    </xdr:from>
    <xdr:to>
      <xdr:col>18</xdr:col>
      <xdr:colOff>435357</xdr:colOff>
      <xdr:row>42</xdr:row>
      <xdr:rowOff>170565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stats.oecd.org/OECDStat_Metadata/ShowMetadata.ashx?Dataset=GERD_FUNDS&amp;Coords=%5bCOU%5d.%5bFRA%5d&amp;ShowOnWeb=true&amp;Lang=en" TargetMode="External"/><Relationship Id="rId13" Type="http://schemas.openxmlformats.org/officeDocument/2006/relationships/hyperlink" Target="http://stats.oecd.org/OECDStat_Metadata/ShowMetadata.ashx?Dataset=GERD_FUNDS&amp;Coords=%5bCOU%5d.%5bNLD%5d&amp;ShowOnWeb=true&amp;Lang=en" TargetMode="External"/><Relationship Id="rId18" Type="http://schemas.openxmlformats.org/officeDocument/2006/relationships/hyperlink" Target="http://stats.oecd.org/" TargetMode="External"/><Relationship Id="rId3" Type="http://schemas.openxmlformats.org/officeDocument/2006/relationships/hyperlink" Target="http://stats.oecd.org/OECDStat_Metadata/ShowMetadata.ashx?Dataset=GERD_FUNDS&amp;Coords=%5bCOU%5d.%5bAUT%5d&amp;ShowOnWeb=true&amp;Lang=en" TargetMode="External"/><Relationship Id="rId21" Type="http://schemas.openxmlformats.org/officeDocument/2006/relationships/hyperlink" Target="http://stats.oecd.org/" TargetMode="External"/><Relationship Id="rId7" Type="http://schemas.openxmlformats.org/officeDocument/2006/relationships/hyperlink" Target="http://stats.oecd.org/OECDStat_Metadata/ShowMetadata.ashx?Dataset=GERD_FUNDS&amp;Coords=%5bCOU%5d.%5bFIN%5d&amp;ShowOnWeb=true&amp;Lang=en" TargetMode="External"/><Relationship Id="rId12" Type="http://schemas.openxmlformats.org/officeDocument/2006/relationships/hyperlink" Target="http://stats.oecd.org/OECDStat_Metadata/ShowMetadata.ashx?Dataset=GERD_FUNDS&amp;Coords=%5bCOU%5d.%5bJPN%5d&amp;ShowOnWeb=true&amp;Lang=en" TargetMode="External"/><Relationship Id="rId17" Type="http://schemas.openxmlformats.org/officeDocument/2006/relationships/hyperlink" Target="http://stats.oecd.org/OECDStat_Metadata/ShowMetadata.ashx?Dataset=GERD_FUNDS&amp;Coords=%5bCOU%5d.%5bGBR%5d&amp;ShowOnWeb=true&amp;Lang=en" TargetMode="External"/><Relationship Id="rId2" Type="http://schemas.openxmlformats.org/officeDocument/2006/relationships/hyperlink" Target="http://stats.oecd.org/OECDStat_Metadata/ShowMetadata.ashx?Dataset=GERD_FUNDS&amp;Coords=%5bCOU%5d.%5bAUS%5d&amp;ShowOnWeb=true&amp;Lang=en" TargetMode="External"/><Relationship Id="rId16" Type="http://schemas.openxmlformats.org/officeDocument/2006/relationships/hyperlink" Target="http://stats.oecd.org/OECDStat_Metadata/ShowMetadata.ashx?Dataset=GERD_FUNDS&amp;Coords=%5bCOU%5d.%5bSWE%5d&amp;ShowOnWeb=true&amp;Lang=en" TargetMode="External"/><Relationship Id="rId20" Type="http://schemas.openxmlformats.org/officeDocument/2006/relationships/hyperlink" Target="http://stats.oecd.org/OECDStat_Metadata/ShowMetadata.ashx?Dataset=ECON&amp;Coords=%5bCOU%5d.%5bDEU%5d&amp;ShowOnWeb=true&amp;Lang=en" TargetMode="External"/><Relationship Id="rId1" Type="http://schemas.openxmlformats.org/officeDocument/2006/relationships/hyperlink" Target="http://stats.oecd.org/OECDStat_Metadata/ShowMetadata.ashx?Dataset=GERD_FUNDS&amp;ShowOnWeb=true&amp;Lang=en" TargetMode="External"/><Relationship Id="rId6" Type="http://schemas.openxmlformats.org/officeDocument/2006/relationships/hyperlink" Target="http://stats.oecd.org/OECDStat_Metadata/ShowMetadata.ashx?Dataset=GERD_FUNDS&amp;Coords=%5bCOU%5d.%5bDNK%5d&amp;ShowOnWeb=true&amp;Lang=en" TargetMode="External"/><Relationship Id="rId11" Type="http://schemas.openxmlformats.org/officeDocument/2006/relationships/hyperlink" Target="http://stats.oecd.org/OECDStat_Metadata/ShowMetadata.ashx?Dataset=GERD_FUNDS&amp;Coords=%5bCOU%5d.%5bITA%5d&amp;ShowOnWeb=true&amp;Lang=en" TargetMode="External"/><Relationship Id="rId5" Type="http://schemas.openxmlformats.org/officeDocument/2006/relationships/hyperlink" Target="http://stats.oecd.org/OECDStat_Metadata/ShowMetadata.ashx?Dataset=GERD_FUNDS&amp;Coords=%5bCOU%5d.%5bCAN%5d&amp;ShowOnWeb=true&amp;Lang=en" TargetMode="External"/><Relationship Id="rId15" Type="http://schemas.openxmlformats.org/officeDocument/2006/relationships/hyperlink" Target="http://stats.oecd.org/OECDStat_Metadata/ShowMetadata.ashx?Dataset=GERD_FUNDS&amp;Coords=%5bCOU%5d.%5bESP%5d&amp;ShowOnWeb=true&amp;Lang=en" TargetMode="External"/><Relationship Id="rId23" Type="http://schemas.openxmlformats.org/officeDocument/2006/relationships/comments" Target="../comments1.xml"/><Relationship Id="rId10" Type="http://schemas.openxmlformats.org/officeDocument/2006/relationships/hyperlink" Target="http://stats.oecd.org/OECDStat_Metadata/ShowMetadata.ashx?Dataset=GERD_FUNDS&amp;Coords=%5bCOU%5d.%5bGRC%5d&amp;ShowOnWeb=true&amp;Lang=en" TargetMode="External"/><Relationship Id="rId19" Type="http://schemas.openxmlformats.org/officeDocument/2006/relationships/hyperlink" Target="http://stats.oecd.org/OECDStat_Metadata/ShowMetadata.ashx?Dataset=ECON&amp;ShowOnWeb=true&amp;Lang=en" TargetMode="External"/><Relationship Id="rId4" Type="http://schemas.openxmlformats.org/officeDocument/2006/relationships/hyperlink" Target="http://stats.oecd.org/OECDStat_Metadata/ShowMetadata.ashx?Dataset=GERD_FUNDS&amp;Coords=%5bCOU%5d.%5bBEL%5d&amp;ShowOnWeb=true&amp;Lang=en" TargetMode="External"/><Relationship Id="rId9" Type="http://schemas.openxmlformats.org/officeDocument/2006/relationships/hyperlink" Target="http://stats.oecd.org/OECDStat_Metadata/ShowMetadata.ashx?Dataset=GERD_FUNDS&amp;Coords=%5bCOU%5d.%5bDEU%5d&amp;ShowOnWeb=true&amp;Lang=en" TargetMode="External"/><Relationship Id="rId14" Type="http://schemas.openxmlformats.org/officeDocument/2006/relationships/hyperlink" Target="http://stats.oecd.org/OECDStat_Metadata/ShowMetadata.ashx?Dataset=GERD_FUNDS&amp;Coords=%5bCOU%5d.%5bNZL%5d&amp;ShowOnWeb=true&amp;Lang=en" TargetMode="External"/><Relationship Id="rId22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stats.oecd.org/OECDStat_Metadata/ShowMetadata.ashx?Dataset=GERD_FUNDS&amp;Coords=%5bCOU%5d.%5bDNK%5d&amp;ShowOnWeb=true&amp;Lang=en" TargetMode="External"/><Relationship Id="rId13" Type="http://schemas.openxmlformats.org/officeDocument/2006/relationships/hyperlink" Target="http://stats.oecd.org/OECDStat_Metadata/ShowMetadata.ashx?Dataset=GERD_FUNDS&amp;Coords=%5bCOU%5d.%5bITA%5d&amp;ShowOnWeb=true&amp;Lang=en" TargetMode="External"/><Relationship Id="rId18" Type="http://schemas.openxmlformats.org/officeDocument/2006/relationships/hyperlink" Target="http://stats.oecd.org/OECDStat_Metadata/ShowMetadata.ashx?Dataset=GERD_FUNDS&amp;Coords=%5bCOU%5d.%5bSWE%5d&amp;ShowOnWeb=true&amp;Lang=en" TargetMode="External"/><Relationship Id="rId3" Type="http://schemas.openxmlformats.org/officeDocument/2006/relationships/hyperlink" Target="http://stats.oecd.org/" TargetMode="External"/><Relationship Id="rId21" Type="http://schemas.openxmlformats.org/officeDocument/2006/relationships/printerSettings" Target="../printerSettings/printerSettings2.bin"/><Relationship Id="rId7" Type="http://schemas.openxmlformats.org/officeDocument/2006/relationships/hyperlink" Target="http://stats.oecd.org/OECDStat_Metadata/ShowMetadata.ashx?Dataset=GERD_FUNDS&amp;Coords=%5bCOU%5d.%5bCAN%5d&amp;ShowOnWeb=true&amp;Lang=en" TargetMode="External"/><Relationship Id="rId12" Type="http://schemas.openxmlformats.org/officeDocument/2006/relationships/hyperlink" Target="http://stats.oecd.org/OECDStat_Metadata/ShowMetadata.ashx?Dataset=GERD_FUNDS&amp;Coords=%5bCOU%5d.%5bGRC%5d&amp;ShowOnWeb=true&amp;Lang=en" TargetMode="External"/><Relationship Id="rId17" Type="http://schemas.openxmlformats.org/officeDocument/2006/relationships/hyperlink" Target="http://stats.oecd.org/OECDStat_Metadata/ShowMetadata.ashx?Dataset=GERD_FUNDS&amp;Coords=%5bCOU%5d.%5bESP%5d&amp;ShowOnWeb=true&amp;Lang=en" TargetMode="External"/><Relationship Id="rId2" Type="http://schemas.openxmlformats.org/officeDocument/2006/relationships/hyperlink" Target="http://stats.oecd.org/OECDStat_Metadata/ShowMetadata.ashx?Dataset=ECON&amp;Coords=%5bCOU%5d.%5bDEU%5d&amp;ShowOnWeb=true&amp;Lang=en" TargetMode="External"/><Relationship Id="rId16" Type="http://schemas.openxmlformats.org/officeDocument/2006/relationships/hyperlink" Target="http://stats.oecd.org/OECDStat_Metadata/ShowMetadata.ashx?Dataset=GERD_FUNDS&amp;Coords=%5bCOU%5d.%5bNZL%5d&amp;ShowOnWeb=true&amp;Lang=en" TargetMode="External"/><Relationship Id="rId20" Type="http://schemas.openxmlformats.org/officeDocument/2006/relationships/hyperlink" Target="http://stats.oecd.org/OECDStat_Metadata/ShowMetadata.ashx?Dataset=ECON&amp;Coords=%5bCOU%5d.%5bDEU%5d&amp;ShowOnWeb=true&amp;Lang=en" TargetMode="External"/><Relationship Id="rId1" Type="http://schemas.openxmlformats.org/officeDocument/2006/relationships/hyperlink" Target="http://stats.oecd.org/OECDStat_Metadata/ShowMetadata.ashx?Dataset=ECON&amp;ShowOnWeb=true&amp;Lang=en" TargetMode="External"/><Relationship Id="rId6" Type="http://schemas.openxmlformats.org/officeDocument/2006/relationships/hyperlink" Target="http://stats.oecd.org/OECDStat_Metadata/ShowMetadata.ashx?Dataset=GERD_FUNDS&amp;Coords=%5bCOU%5d.%5bBEL%5d&amp;ShowOnWeb=true&amp;Lang=en" TargetMode="External"/><Relationship Id="rId11" Type="http://schemas.openxmlformats.org/officeDocument/2006/relationships/hyperlink" Target="http://stats.oecd.org/OECDStat_Metadata/ShowMetadata.ashx?Dataset=GERD_FUNDS&amp;Coords=%5bCOU%5d.%5bDEU%5d&amp;ShowOnWeb=true&amp;Lang=en" TargetMode="External"/><Relationship Id="rId5" Type="http://schemas.openxmlformats.org/officeDocument/2006/relationships/hyperlink" Target="http://stats.oecd.org/OECDStat_Metadata/ShowMetadata.ashx?Dataset=GERD_FUNDS&amp;Coords=%5bCOU%5d.%5bAUT%5d&amp;ShowOnWeb=true&amp;Lang=en" TargetMode="External"/><Relationship Id="rId15" Type="http://schemas.openxmlformats.org/officeDocument/2006/relationships/hyperlink" Target="http://stats.oecd.org/OECDStat_Metadata/ShowMetadata.ashx?Dataset=GERD_FUNDS&amp;Coords=%5bCOU%5d.%5bNLD%5d&amp;ShowOnWeb=true&amp;Lang=en" TargetMode="External"/><Relationship Id="rId23" Type="http://schemas.openxmlformats.org/officeDocument/2006/relationships/comments" Target="../comments2.xml"/><Relationship Id="rId10" Type="http://schemas.openxmlformats.org/officeDocument/2006/relationships/hyperlink" Target="http://stats.oecd.org/OECDStat_Metadata/ShowMetadata.ashx?Dataset=GERD_FUNDS&amp;Coords=%5bCOU%5d.%5bFRA%5d&amp;ShowOnWeb=true&amp;Lang=en" TargetMode="External"/><Relationship Id="rId19" Type="http://schemas.openxmlformats.org/officeDocument/2006/relationships/hyperlink" Target="http://stats.oecd.org/OECDStat_Metadata/ShowMetadata.ashx?Dataset=GERD_FUNDS&amp;Coords=%5bCOU%5d.%5bGBR%5d&amp;ShowOnWeb=true&amp;Lang=en" TargetMode="External"/><Relationship Id="rId4" Type="http://schemas.openxmlformats.org/officeDocument/2006/relationships/hyperlink" Target="http://stats.oecd.org/OECDStat_Metadata/ShowMetadata.ashx?Dataset=GERD_FUNDS&amp;Coords=%5bCOU%5d.%5bAUS%5d&amp;ShowOnWeb=true&amp;Lang=en" TargetMode="External"/><Relationship Id="rId9" Type="http://schemas.openxmlformats.org/officeDocument/2006/relationships/hyperlink" Target="http://stats.oecd.org/OECDStat_Metadata/ShowMetadata.ashx?Dataset=GERD_FUNDS&amp;Coords=%5bCOU%5d.%5bFIN%5d&amp;ShowOnWeb=true&amp;Lang=en" TargetMode="External"/><Relationship Id="rId14" Type="http://schemas.openxmlformats.org/officeDocument/2006/relationships/hyperlink" Target="http://stats.oecd.org/OECDStat_Metadata/ShowMetadata.ashx?Dataset=GERD_FUNDS&amp;Coords=%5bCOU%5d.%5bJPN%5d&amp;ShowOnWeb=true&amp;Lang=en" TargetMode="External"/><Relationship Id="rId2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6"/>
  <sheetViews>
    <sheetView tabSelected="1" zoomScale="70" zoomScaleNormal="70" workbookViewId="0">
      <selection activeCell="T31" sqref="T31"/>
    </sheetView>
  </sheetViews>
  <sheetFormatPr baseColWidth="10" defaultRowHeight="15" x14ac:dyDescent="0.25"/>
  <sheetData>
    <row r="1" spans="1:31" x14ac:dyDescent="0.25">
      <c r="A1" s="24" t="s">
        <v>81</v>
      </c>
    </row>
    <row r="5" spans="1:31" x14ac:dyDescent="0.25">
      <c r="A5" t="s">
        <v>0</v>
      </c>
      <c r="C5" s="20">
        <v>1988</v>
      </c>
      <c r="D5" s="20">
        <v>1989</v>
      </c>
      <c r="E5" s="20">
        <v>1990</v>
      </c>
      <c r="F5" s="20">
        <v>1991</v>
      </c>
      <c r="G5" s="20">
        <v>1992</v>
      </c>
      <c r="H5" s="20">
        <v>1993</v>
      </c>
      <c r="I5" s="20">
        <v>1994</v>
      </c>
      <c r="J5" s="20">
        <v>1995</v>
      </c>
      <c r="K5" s="20">
        <v>1996</v>
      </c>
      <c r="L5" s="20">
        <v>1997</v>
      </c>
      <c r="M5" s="20">
        <v>1998</v>
      </c>
      <c r="N5" s="20">
        <v>1999</v>
      </c>
      <c r="O5" s="20">
        <v>2000</v>
      </c>
      <c r="P5" s="20">
        <v>2001</v>
      </c>
      <c r="Q5" s="20">
        <v>2002</v>
      </c>
      <c r="R5" s="20">
        <v>2003</v>
      </c>
      <c r="S5" s="20">
        <v>2004</v>
      </c>
      <c r="T5" s="20">
        <v>2005</v>
      </c>
      <c r="U5" s="20">
        <v>2006</v>
      </c>
      <c r="V5" s="20">
        <v>2007</v>
      </c>
      <c r="W5" s="20">
        <v>2008</v>
      </c>
      <c r="X5" s="20">
        <v>2009</v>
      </c>
      <c r="Y5" s="20">
        <v>2010</v>
      </c>
      <c r="Z5" s="20">
        <v>2011</v>
      </c>
      <c r="AA5" s="20">
        <v>2012</v>
      </c>
      <c r="AB5" s="20">
        <v>2013</v>
      </c>
      <c r="AC5" t="s">
        <v>78</v>
      </c>
      <c r="AD5" t="s">
        <v>79</v>
      </c>
      <c r="AE5" t="s">
        <v>80</v>
      </c>
    </row>
    <row r="6" spans="1:31" x14ac:dyDescent="0.25">
      <c r="A6" t="s">
        <v>26</v>
      </c>
      <c r="C6">
        <v>1.1617104158686954E-2</v>
      </c>
      <c r="D6">
        <v>1.1735004002886032E-2</v>
      </c>
      <c r="E6">
        <v>1.2565450065450066E-2</v>
      </c>
      <c r="F6">
        <v>1.3823618334963128E-2</v>
      </c>
      <c r="G6">
        <v>1.4585128473948619E-2</v>
      </c>
      <c r="H6">
        <v>1.4919546216833657E-2</v>
      </c>
      <c r="I6">
        <v>1.5040846131532722E-2</v>
      </c>
      <c r="J6">
        <v>1.5347285753391037E-2</v>
      </c>
      <c r="K6">
        <v>1.5785844066774152E-2</v>
      </c>
      <c r="L6">
        <v>1.5025690385088532E-2</v>
      </c>
      <c r="M6">
        <v>1.4348922969989897E-2</v>
      </c>
      <c r="N6">
        <v>1.4602884733028518E-2</v>
      </c>
      <c r="O6">
        <v>1.4736417714087666E-2</v>
      </c>
      <c r="P6">
        <v>1.5649223522679709E-2</v>
      </c>
      <c r="Q6">
        <v>1.6495200615280124E-2</v>
      </c>
      <c r="R6">
        <v>1.6972377811513024E-2</v>
      </c>
      <c r="S6">
        <v>1.7338802934735047E-2</v>
      </c>
      <c r="T6">
        <v>1.8968298477940997E-2</v>
      </c>
      <c r="U6">
        <v>2.0102593641852743E-2</v>
      </c>
      <c r="V6">
        <v>2.1303243964840245E-2</v>
      </c>
      <c r="W6">
        <v>2.2561793775457566E-2</v>
      </c>
      <c r="X6">
        <v>2.2877084921245981E-2</v>
      </c>
      <c r="Y6">
        <v>2.1960227596503425E-2</v>
      </c>
      <c r="Z6" t="e">
        <v>#VALUE!</v>
      </c>
      <c r="AA6" t="e">
        <v>#VALUE!</v>
      </c>
      <c r="AB6" t="e">
        <v>#VALUE!</v>
      </c>
      <c r="AC6">
        <f>RANK(D6,D$6:D$21)</f>
        <v>13</v>
      </c>
      <c r="AD6">
        <f>RANK(V6,V$6:V$21)</f>
        <v>8</v>
      </c>
      <c r="AE6" s="23">
        <f>AC6-AD6</f>
        <v>5</v>
      </c>
    </row>
    <row r="7" spans="1:31" x14ac:dyDescent="0.25">
      <c r="A7" t="s">
        <v>28</v>
      </c>
      <c r="C7">
        <v>1.2971927954973175E-2</v>
      </c>
      <c r="D7">
        <v>1.3176905004302051E-2</v>
      </c>
      <c r="E7">
        <v>1.3645120287525339E-2</v>
      </c>
      <c r="F7">
        <v>1.4421312578431794E-2</v>
      </c>
      <c r="G7">
        <v>1.4291248781971889E-2</v>
      </c>
      <c r="H7">
        <v>1.4461236357174336E-2</v>
      </c>
      <c r="I7">
        <v>1.5253854809253857E-2</v>
      </c>
      <c r="J7">
        <v>1.5456346413836487E-2</v>
      </c>
      <c r="K7">
        <v>1.5981108469466335E-2</v>
      </c>
      <c r="L7">
        <v>1.6944409802277134E-2</v>
      </c>
      <c r="M7">
        <v>1.7715658684914818E-2</v>
      </c>
      <c r="N7">
        <v>1.8878240856684513E-2</v>
      </c>
      <c r="O7">
        <v>1.9324605871423754E-2</v>
      </c>
      <c r="P7">
        <v>2.050920200750022E-2</v>
      </c>
      <c r="Q7">
        <v>2.1241239492421987E-2</v>
      </c>
      <c r="R7">
        <v>2.2409202568874589E-2</v>
      </c>
      <c r="S7">
        <v>2.2366301115731846E-2</v>
      </c>
      <c r="T7">
        <v>2.4587041509705948E-2</v>
      </c>
      <c r="U7">
        <v>2.439284172971307E-2</v>
      </c>
      <c r="V7">
        <v>2.5063209032075016E-2</v>
      </c>
      <c r="W7">
        <v>2.6695716713728931E-2</v>
      </c>
      <c r="X7">
        <v>2.7085706830993574E-2</v>
      </c>
      <c r="Y7">
        <v>2.7877539693468574E-2</v>
      </c>
      <c r="Z7">
        <v>2.7479342332621913E-2</v>
      </c>
      <c r="AA7">
        <v>2.7784718705327505E-2</v>
      </c>
      <c r="AB7" t="e">
        <v>#VALUE!</v>
      </c>
      <c r="AC7">
        <f t="shared" ref="AC7:AC21" si="0">RANK(D7,D$6:D$21)</f>
        <v>11</v>
      </c>
      <c r="AD7">
        <f t="shared" ref="AD7:AD21" si="1">RANK(V7,V$6:V$21)</f>
        <v>7</v>
      </c>
      <c r="AE7">
        <f t="shared" ref="AE7:AE21" si="2">AC7-AD7</f>
        <v>4</v>
      </c>
    </row>
    <row r="8" spans="1:31" x14ac:dyDescent="0.25">
      <c r="A8" t="s">
        <v>29</v>
      </c>
      <c r="C8">
        <v>1.5481601966747706E-2</v>
      </c>
      <c r="D8">
        <v>1.6025474540365611E-2</v>
      </c>
      <c r="E8">
        <v>1.5823089829021905E-2</v>
      </c>
      <c r="F8">
        <v>1.5781641732857687E-2</v>
      </c>
      <c r="G8">
        <v>1.6047320820579615E-2</v>
      </c>
      <c r="H8">
        <v>1.6569672218880987E-2</v>
      </c>
      <c r="I8">
        <v>1.6472782372466865E-2</v>
      </c>
      <c r="J8">
        <v>1.6675833345356786E-2</v>
      </c>
      <c r="K8">
        <v>1.7645029621021005E-2</v>
      </c>
      <c r="L8">
        <v>1.831027165644061E-2</v>
      </c>
      <c r="M8">
        <v>1.8593183122597699E-2</v>
      </c>
      <c r="N8">
        <v>1.9330136430045587E-2</v>
      </c>
      <c r="O8">
        <v>1.9655848706952875E-2</v>
      </c>
      <c r="P8">
        <v>2.0682509439844805E-2</v>
      </c>
      <c r="Q8">
        <v>1.9360944829126647E-2</v>
      </c>
      <c r="R8">
        <v>1.874819034100168E-2</v>
      </c>
      <c r="S8">
        <v>1.855083474374071E-2</v>
      </c>
      <c r="T8">
        <v>1.8295691004663273E-2</v>
      </c>
      <c r="U8">
        <v>1.8588374959617852E-2</v>
      </c>
      <c r="V8">
        <v>1.8929860190878906E-2</v>
      </c>
      <c r="W8">
        <v>1.9668564417177913E-2</v>
      </c>
      <c r="X8">
        <v>2.0260399029277211E-2</v>
      </c>
      <c r="Y8">
        <v>2.004970164970165E-2</v>
      </c>
      <c r="Z8">
        <v>2.0431488551682368E-2</v>
      </c>
      <c r="AA8" t="e">
        <v>#VALUE!</v>
      </c>
      <c r="AB8" t="e">
        <v>#VALUE!</v>
      </c>
      <c r="AC8">
        <f t="shared" si="0"/>
        <v>8</v>
      </c>
      <c r="AD8">
        <f t="shared" si="1"/>
        <v>10</v>
      </c>
      <c r="AE8">
        <f t="shared" si="2"/>
        <v>-2</v>
      </c>
    </row>
    <row r="9" spans="1:31" x14ac:dyDescent="0.25">
      <c r="A9" t="s">
        <v>30</v>
      </c>
      <c r="C9">
        <v>1.3828222099710647E-2</v>
      </c>
      <c r="D9">
        <v>1.447254792254549E-2</v>
      </c>
      <c r="E9">
        <v>1.5089988395710678E-2</v>
      </c>
      <c r="F9">
        <v>1.5714208591893101E-2</v>
      </c>
      <c r="G9">
        <v>1.6186043855641846E-2</v>
      </c>
      <c r="H9">
        <v>1.6755044115382076E-2</v>
      </c>
      <c r="I9">
        <v>1.7307649898232264E-2</v>
      </c>
      <c r="J9">
        <v>1.6971321255734639E-2</v>
      </c>
      <c r="K9">
        <v>1.6509253594371366E-2</v>
      </c>
      <c r="L9">
        <v>1.6580324968025438E-2</v>
      </c>
      <c r="M9">
        <v>1.7583032504784293E-2</v>
      </c>
      <c r="N9">
        <v>1.7952223085152187E-2</v>
      </c>
      <c r="O9">
        <v>1.909385023087062E-2</v>
      </c>
      <c r="P9">
        <v>2.0877254414971194E-2</v>
      </c>
      <c r="Q9">
        <v>2.0414518108603917E-2</v>
      </c>
      <c r="R9">
        <v>2.0352381148638903E-2</v>
      </c>
      <c r="S9">
        <v>2.0666880469995492E-2</v>
      </c>
      <c r="T9">
        <v>2.0397497534292441E-2</v>
      </c>
      <c r="U9">
        <v>2.0048882898224978E-2</v>
      </c>
      <c r="V9">
        <v>1.9634032410013408E-2</v>
      </c>
      <c r="W9">
        <v>1.9178405132036686E-2</v>
      </c>
      <c r="X9">
        <v>1.9398489847840233E-2</v>
      </c>
      <c r="Y9">
        <v>1.849553861608462E-2</v>
      </c>
      <c r="Z9">
        <v>1.7413580383296452E-2</v>
      </c>
      <c r="AA9" t="e">
        <v>#VALUE!</v>
      </c>
      <c r="AB9" t="e">
        <v>#VALUE!</v>
      </c>
      <c r="AC9">
        <f t="shared" si="0"/>
        <v>10</v>
      </c>
      <c r="AD9">
        <f t="shared" si="1"/>
        <v>9</v>
      </c>
      <c r="AE9">
        <f t="shared" si="2"/>
        <v>1</v>
      </c>
    </row>
    <row r="10" spans="1:31" x14ac:dyDescent="0.25">
      <c r="A10" t="s">
        <v>31</v>
      </c>
      <c r="C10">
        <v>1.4317520168246934E-2</v>
      </c>
      <c r="D10">
        <v>1.4780951812754723E-2</v>
      </c>
      <c r="E10">
        <v>1.5459502669369343E-2</v>
      </c>
      <c r="F10">
        <v>1.6126025460821192E-2</v>
      </c>
      <c r="G10">
        <v>1.6431813544085287E-2</v>
      </c>
      <c r="H10">
        <v>1.7213034747408724E-2</v>
      </c>
      <c r="I10">
        <v>1.752299259426068E-2</v>
      </c>
      <c r="J10">
        <v>1.8187524827251372E-2</v>
      </c>
      <c r="K10">
        <v>1.8379822868512783E-2</v>
      </c>
      <c r="L10">
        <v>1.9235262397158597E-2</v>
      </c>
      <c r="M10">
        <v>2.0447605092749749E-2</v>
      </c>
      <c r="N10">
        <v>2.1768188496983452E-2</v>
      </c>
      <c r="O10">
        <v>2.2527108193974636E-2</v>
      </c>
      <c r="P10">
        <v>2.3871756072688832E-2</v>
      </c>
      <c r="Q10">
        <v>2.508200769703155E-2</v>
      </c>
      <c r="R10">
        <v>2.5754894198498027E-2</v>
      </c>
      <c r="S10">
        <v>2.4848667285053676E-2</v>
      </c>
      <c r="T10">
        <v>2.4564531984000073E-2</v>
      </c>
      <c r="U10">
        <v>2.4775248382168085E-2</v>
      </c>
      <c r="V10">
        <v>2.5800777931932722E-2</v>
      </c>
      <c r="W10">
        <v>2.8498955025006389E-2</v>
      </c>
      <c r="X10">
        <v>3.1603926020699308E-2</v>
      </c>
      <c r="Y10">
        <v>3.0690028368375505E-2</v>
      </c>
      <c r="Z10">
        <v>3.0929022203516794E-2</v>
      </c>
      <c r="AA10" t="e">
        <v>#VALUE!</v>
      </c>
      <c r="AB10" t="e">
        <v>#VALUE!</v>
      </c>
      <c r="AC10">
        <f t="shared" si="0"/>
        <v>9</v>
      </c>
      <c r="AD10">
        <f t="shared" si="1"/>
        <v>5</v>
      </c>
      <c r="AE10">
        <f t="shared" si="2"/>
        <v>4</v>
      </c>
    </row>
    <row r="11" spans="1:31" x14ac:dyDescent="0.25">
      <c r="A11" t="s">
        <v>32</v>
      </c>
      <c r="C11">
        <v>1.7475458536132516E-2</v>
      </c>
      <c r="D11">
        <v>1.7809469575636783E-2</v>
      </c>
      <c r="E11">
        <v>1.8535021720632362E-2</v>
      </c>
      <c r="F11">
        <v>2.0073917176150296E-2</v>
      </c>
      <c r="G11">
        <v>2.1049070515523533E-2</v>
      </c>
      <c r="H11">
        <v>2.1399992849822438E-2</v>
      </c>
      <c r="I11">
        <v>2.2717659834396636E-2</v>
      </c>
      <c r="J11">
        <v>2.261391364090606E-2</v>
      </c>
      <c r="K11">
        <v>2.5255923979380819E-2</v>
      </c>
      <c r="L11">
        <v>2.7052439932948407E-2</v>
      </c>
      <c r="M11">
        <v>2.8761718582538089E-2</v>
      </c>
      <c r="N11">
        <v>3.1710008910980129E-2</v>
      </c>
      <c r="O11">
        <v>3.345516850107795E-2</v>
      </c>
      <c r="P11">
        <v>3.3161636321865487E-2</v>
      </c>
      <c r="Q11">
        <v>3.3626867438007323E-2</v>
      </c>
      <c r="R11">
        <v>3.4391421758937959E-2</v>
      </c>
      <c r="S11">
        <v>3.4501576189037611E-2</v>
      </c>
      <c r="T11">
        <v>3.4769324584415832E-2</v>
      </c>
      <c r="U11">
        <v>3.4755201640877142E-2</v>
      </c>
      <c r="V11">
        <v>3.4714285714285711E-2</v>
      </c>
      <c r="W11">
        <v>3.7007012441428337E-2</v>
      </c>
      <c r="X11">
        <v>3.9383419027611742E-2</v>
      </c>
      <c r="Y11">
        <v>3.8990251459764202E-2</v>
      </c>
      <c r="Z11">
        <v>3.7805360733340718E-2</v>
      </c>
      <c r="AA11" t="e">
        <v>#VALUE!</v>
      </c>
      <c r="AB11" t="e">
        <v>#VALUE!</v>
      </c>
      <c r="AC11">
        <f t="shared" si="0"/>
        <v>7</v>
      </c>
      <c r="AD11">
        <f t="shared" si="1"/>
        <v>2</v>
      </c>
      <c r="AE11" s="23">
        <f t="shared" si="2"/>
        <v>5</v>
      </c>
    </row>
    <row r="12" spans="1:31" x14ac:dyDescent="0.25">
      <c r="A12" t="s">
        <v>34</v>
      </c>
      <c r="C12">
        <v>2.72944813894898E-2</v>
      </c>
      <c r="D12">
        <v>2.7133397464727732E-2</v>
      </c>
      <c r="E12">
        <v>2.6058794042917926E-2</v>
      </c>
      <c r="F12">
        <v>2.4662843737781832E-2</v>
      </c>
      <c r="G12">
        <v>2.347032759039068E-2</v>
      </c>
      <c r="H12">
        <v>2.2761555188873829E-2</v>
      </c>
      <c r="I12">
        <v>2.1827921669846258E-2</v>
      </c>
      <c r="J12">
        <v>2.1888125507167972E-2</v>
      </c>
      <c r="K12">
        <v>2.1956506666666663E-2</v>
      </c>
      <c r="L12">
        <v>2.2408710655651993E-2</v>
      </c>
      <c r="M12">
        <v>2.2783757718018063E-2</v>
      </c>
      <c r="N12">
        <v>2.4092962203779624E-2</v>
      </c>
      <c r="O12">
        <v>2.4722344322344322E-2</v>
      </c>
      <c r="P12">
        <v>2.4740472905466483E-2</v>
      </c>
      <c r="Q12">
        <v>2.5027554169402493E-2</v>
      </c>
      <c r="R12">
        <v>2.539627473806752E-2</v>
      </c>
      <c r="S12">
        <v>2.5033884410438585E-2</v>
      </c>
      <c r="T12">
        <v>2.5058010249955045E-2</v>
      </c>
      <c r="U12">
        <v>2.5402610311595141E-2</v>
      </c>
      <c r="V12">
        <v>2.5316854436895204E-2</v>
      </c>
      <c r="W12">
        <v>2.6894470046082947E-2</v>
      </c>
      <c r="X12">
        <v>2.822273489155612E-2</v>
      </c>
      <c r="Y12">
        <v>2.8021716609246052E-2</v>
      </c>
      <c r="Z12">
        <v>2.8423975931497338E-2</v>
      </c>
      <c r="AA12" t="e">
        <v>#VALUE!</v>
      </c>
      <c r="AB12" t="e">
        <v>#VALUE!</v>
      </c>
      <c r="AC12">
        <f t="shared" si="0"/>
        <v>4</v>
      </c>
      <c r="AD12">
        <f t="shared" si="1"/>
        <v>6</v>
      </c>
      <c r="AE12">
        <f t="shared" si="2"/>
        <v>-2</v>
      </c>
    </row>
    <row r="13" spans="1:31" s="25" customFormat="1" x14ac:dyDescent="0.25">
      <c r="A13" s="25" t="s">
        <v>35</v>
      </c>
      <c r="C13" s="25">
        <v>2.6745644769949318E-3</v>
      </c>
      <c r="D13" s="25">
        <v>3.3440388933723354E-3</v>
      </c>
      <c r="E13" s="25">
        <v>3.3960486502250947E-3</v>
      </c>
      <c r="F13" s="25">
        <v>3.2561182053946133E-3</v>
      </c>
      <c r="G13" s="25">
        <v>3.7860221849318389E-3</v>
      </c>
      <c r="H13" s="25">
        <v>4.2233401177560808E-3</v>
      </c>
      <c r="I13" s="25">
        <v>4.316131058399203E-3</v>
      </c>
      <c r="J13" s="25">
        <v>4.378485526036929E-3</v>
      </c>
      <c r="K13" s="25">
        <v>4.5166834772600774E-3</v>
      </c>
      <c r="L13" s="25">
        <v>4.5619946804365792E-3</v>
      </c>
      <c r="M13" s="25">
        <v>5.337632687223582E-3</v>
      </c>
      <c r="N13" s="25">
        <v>6.08135713337266E-3</v>
      </c>
      <c r="O13" s="25">
        <v>5.9674449227616038E-3</v>
      </c>
      <c r="P13" s="25">
        <v>5.8684385922295381E-3</v>
      </c>
      <c r="Q13" s="25">
        <v>5.893586143748665E-3</v>
      </c>
      <c r="R13" s="25">
        <v>5.7225181127551674E-3</v>
      </c>
      <c r="S13" s="25">
        <v>5.564068491815951E-3</v>
      </c>
      <c r="T13" s="25">
        <v>5.9752810512382695E-3</v>
      </c>
      <c r="U13" s="25">
        <v>5.8603651920377964E-3</v>
      </c>
      <c r="V13" s="25">
        <v>6.0118284765156597E-3</v>
      </c>
      <c r="W13" s="25" t="e">
        <v>#VALUE!</v>
      </c>
      <c r="X13" s="25" t="e">
        <v>#VALUE!</v>
      </c>
      <c r="Y13" s="25" t="e">
        <v>#VALUE!</v>
      </c>
      <c r="Z13" s="25" t="e">
        <v>#VALUE!</v>
      </c>
      <c r="AA13" s="25" t="e">
        <v>#VALUE!</v>
      </c>
      <c r="AB13" s="25" t="e">
        <v>#VALUE!</v>
      </c>
      <c r="AC13" s="25">
        <f t="shared" si="0"/>
        <v>16</v>
      </c>
      <c r="AD13" s="25">
        <f t="shared" si="1"/>
        <v>16</v>
      </c>
      <c r="AE13" s="25">
        <f t="shared" si="2"/>
        <v>0</v>
      </c>
    </row>
    <row r="14" spans="1:31" x14ac:dyDescent="0.25">
      <c r="A14" t="s">
        <v>36</v>
      </c>
      <c r="C14">
        <v>1.1878345599635033E-2</v>
      </c>
      <c r="D14">
        <v>1.2056233924713503E-2</v>
      </c>
      <c r="E14">
        <v>1.2467714693636648E-2</v>
      </c>
      <c r="F14">
        <v>1.1853942829379989E-2</v>
      </c>
      <c r="G14">
        <v>1.1455662938940259E-2</v>
      </c>
      <c r="H14">
        <v>1.0908506017809627E-2</v>
      </c>
      <c r="I14">
        <v>1.0182064766628446E-2</v>
      </c>
      <c r="J14">
        <v>9.6894980843628565E-3</v>
      </c>
      <c r="K14">
        <v>9.8031713818977229E-3</v>
      </c>
      <c r="L14">
        <v>1.0233071521870335E-2</v>
      </c>
      <c r="M14">
        <v>1.0421819861039863E-2</v>
      </c>
      <c r="N14">
        <v>1.0162362876804136E-2</v>
      </c>
      <c r="O14">
        <v>1.0398384821792268E-2</v>
      </c>
      <c r="P14">
        <v>1.0808148374781164E-2</v>
      </c>
      <c r="Q14">
        <v>1.1214227180447409E-2</v>
      </c>
      <c r="R14">
        <v>1.1006445231260778E-2</v>
      </c>
      <c r="S14">
        <v>1.0912707615035015E-2</v>
      </c>
      <c r="T14">
        <v>1.0859804381848132E-2</v>
      </c>
      <c r="U14">
        <v>1.1273239851314764E-2</v>
      </c>
      <c r="V14">
        <v>1.1730416202021234E-2</v>
      </c>
      <c r="W14">
        <v>1.2057692190885932E-2</v>
      </c>
      <c r="X14">
        <v>1.2640035357958997E-2</v>
      </c>
      <c r="Y14">
        <v>1.2645841869147828E-2</v>
      </c>
      <c r="Z14">
        <v>1.2515385614114336E-2</v>
      </c>
      <c r="AA14" t="e">
        <v>#VALUE!</v>
      </c>
      <c r="AB14" t="e">
        <v>#VALUE!</v>
      </c>
      <c r="AC14">
        <f t="shared" si="0"/>
        <v>12</v>
      </c>
      <c r="AD14">
        <f t="shared" si="1"/>
        <v>15</v>
      </c>
      <c r="AE14">
        <f t="shared" si="2"/>
        <v>-3</v>
      </c>
    </row>
    <row r="15" spans="1:31" x14ac:dyDescent="0.25">
      <c r="A15" t="s">
        <v>37</v>
      </c>
      <c r="C15">
        <v>2.7502088934127464E-2</v>
      </c>
      <c r="D15">
        <v>2.8385830438909878E-2</v>
      </c>
      <c r="E15">
        <v>2.910222917130707E-2</v>
      </c>
      <c r="F15">
        <v>2.890561331214074E-2</v>
      </c>
      <c r="G15">
        <v>2.8505313227146618E-2</v>
      </c>
      <c r="H15">
        <v>2.7924598499278943E-2</v>
      </c>
      <c r="I15">
        <v>2.7425539099461535E-2</v>
      </c>
      <c r="J15">
        <v>2.8718433013378928E-2</v>
      </c>
      <c r="K15">
        <v>2.7650118726056522E-2</v>
      </c>
      <c r="L15">
        <v>2.8276143099088817E-2</v>
      </c>
      <c r="M15">
        <v>2.960199134101139E-2</v>
      </c>
      <c r="N15">
        <v>2.9773350614533636E-2</v>
      </c>
      <c r="O15">
        <v>3.0016912485780409E-2</v>
      </c>
      <c r="P15">
        <v>3.0744794905756819E-2</v>
      </c>
      <c r="Q15">
        <v>3.1156178440419357E-2</v>
      </c>
      <c r="R15">
        <v>3.143881345834499E-2</v>
      </c>
      <c r="S15">
        <v>3.133204347687122E-2</v>
      </c>
      <c r="T15">
        <v>3.3086986979636954E-2</v>
      </c>
      <c r="U15">
        <v>3.4090969375571115E-2</v>
      </c>
      <c r="V15">
        <v>3.4614223065754443E-2</v>
      </c>
      <c r="W15">
        <v>3.4670585721374284E-2</v>
      </c>
      <c r="X15">
        <v>3.3573399935093423E-2</v>
      </c>
      <c r="Y15">
        <v>3.2539358652560073E-2</v>
      </c>
      <c r="Z15" t="e">
        <v>#VALUE!</v>
      </c>
      <c r="AA15" t="e">
        <v>#VALUE!</v>
      </c>
      <c r="AB15" t="e">
        <v>#VALUE!</v>
      </c>
      <c r="AC15">
        <f t="shared" si="0"/>
        <v>2</v>
      </c>
      <c r="AD15">
        <f t="shared" si="1"/>
        <v>3</v>
      </c>
      <c r="AE15">
        <f t="shared" si="2"/>
        <v>-1</v>
      </c>
    </row>
    <row r="16" spans="1:31" x14ac:dyDescent="0.25">
      <c r="A16" t="s">
        <v>38</v>
      </c>
      <c r="C16">
        <v>2.1194176363536096E-2</v>
      </c>
      <c r="D16">
        <v>2.0243810714921595E-2</v>
      </c>
      <c r="E16">
        <v>2.068766519462184E-2</v>
      </c>
      <c r="F16">
        <v>1.9596957746478873E-2</v>
      </c>
      <c r="G16">
        <v>1.8919134994912393E-2</v>
      </c>
      <c r="H16">
        <v>1.9148293739787617E-2</v>
      </c>
      <c r="I16">
        <v>1.953435293468667E-2</v>
      </c>
      <c r="J16">
        <v>1.9677223752788599E-2</v>
      </c>
      <c r="K16">
        <v>1.9841131491298025E-2</v>
      </c>
      <c r="L16">
        <v>1.9892837419682851E-2</v>
      </c>
      <c r="M16">
        <v>1.895049163503134E-2</v>
      </c>
      <c r="N16">
        <v>1.9798390959960433E-2</v>
      </c>
      <c r="O16">
        <v>1.935591922672026E-2</v>
      </c>
      <c r="P16">
        <v>1.9330803540518748E-2</v>
      </c>
      <c r="Q16">
        <v>1.8802099678857473E-2</v>
      </c>
      <c r="R16">
        <v>1.9180408642505951E-2</v>
      </c>
      <c r="S16">
        <v>1.92779080751816E-2</v>
      </c>
      <c r="T16">
        <v>1.9033632186549854E-2</v>
      </c>
      <c r="U16">
        <v>1.8835058569164925E-2</v>
      </c>
      <c r="V16">
        <v>1.8087597700486031E-2</v>
      </c>
      <c r="W16">
        <v>1.7665829521885477E-2</v>
      </c>
      <c r="X16">
        <v>1.8156602440534859E-2</v>
      </c>
      <c r="Y16">
        <v>1.8500526548221624E-2</v>
      </c>
      <c r="Z16">
        <v>2.0418855995202444E-2</v>
      </c>
      <c r="AA16" t="e">
        <v>#VALUE!</v>
      </c>
      <c r="AB16" t="e">
        <v>#VALUE!</v>
      </c>
      <c r="AC16">
        <f t="shared" si="0"/>
        <v>6</v>
      </c>
      <c r="AD16">
        <f t="shared" si="1"/>
        <v>11</v>
      </c>
      <c r="AE16">
        <f t="shared" si="2"/>
        <v>-5</v>
      </c>
    </row>
    <row r="17" spans="1:31" s="25" customFormat="1" x14ac:dyDescent="0.25">
      <c r="A17" s="25" t="s">
        <v>39</v>
      </c>
      <c r="C17" s="25" t="e">
        <v>#VALUE!</v>
      </c>
      <c r="D17" s="25">
        <v>8.5537256522326497E-3</v>
      </c>
      <c r="E17" s="25">
        <v>9.7292509667682506E-3</v>
      </c>
      <c r="F17" s="25">
        <v>9.6121449559411105E-3</v>
      </c>
      <c r="G17" s="25">
        <v>9.8549874542734704E-3</v>
      </c>
      <c r="H17" s="25">
        <v>9.9525501768888292E-3</v>
      </c>
      <c r="I17" s="25">
        <v>9.6417639098466124E-3</v>
      </c>
      <c r="J17" s="25">
        <v>9.4049366065852187E-3</v>
      </c>
      <c r="K17" s="25">
        <v>1.0054993148997127E-2</v>
      </c>
      <c r="L17" s="25">
        <v>1.0750612699878568E-2</v>
      </c>
      <c r="M17" s="25">
        <v>1.0481101300193122E-2</v>
      </c>
      <c r="N17" s="25">
        <v>9.8143477607971364E-3</v>
      </c>
      <c r="O17" s="25">
        <v>1.0666897976907378E-2</v>
      </c>
      <c r="P17" s="25">
        <v>1.1208127009887464E-2</v>
      </c>
      <c r="Q17" s="25">
        <v>1.1578657576718412E-2</v>
      </c>
      <c r="R17" s="25">
        <v>1.1687742811941725E-2</v>
      </c>
      <c r="S17" s="25">
        <v>1.1460487537911616E-2</v>
      </c>
      <c r="T17" s="25">
        <v>1.1367767450836595E-2</v>
      </c>
      <c r="U17" s="25">
        <v>1.1838526138239871E-2</v>
      </c>
      <c r="V17" s="25">
        <v>1.1781960134339424E-2</v>
      </c>
      <c r="W17" s="25">
        <v>1.2472914409534129E-2</v>
      </c>
      <c r="X17" s="25">
        <v>1.3113628193227487E-2</v>
      </c>
      <c r="Y17" s="25" t="e">
        <v>#VALUE!</v>
      </c>
      <c r="Z17" s="25" t="e">
        <v>#VALUE!</v>
      </c>
      <c r="AA17" s="25" t="e">
        <v>#VALUE!</v>
      </c>
      <c r="AB17" s="25" t="e">
        <v>#VALUE!</v>
      </c>
      <c r="AC17" s="25">
        <f t="shared" si="0"/>
        <v>14</v>
      </c>
      <c r="AD17" s="25">
        <f t="shared" si="1"/>
        <v>14</v>
      </c>
      <c r="AE17" s="25">
        <f t="shared" si="2"/>
        <v>0</v>
      </c>
    </row>
    <row r="18" spans="1:31" x14ac:dyDescent="0.25">
      <c r="A18" t="s">
        <v>40</v>
      </c>
      <c r="C18">
        <v>6.7620651827444162E-3</v>
      </c>
      <c r="D18">
        <v>7.1176339428599932E-3</v>
      </c>
      <c r="E18">
        <v>8.0191894465426791E-3</v>
      </c>
      <c r="F18">
        <v>8.2324400257583804E-3</v>
      </c>
      <c r="G18">
        <v>8.6091324539671523E-3</v>
      </c>
      <c r="H18">
        <v>8.5907507369958318E-3</v>
      </c>
      <c r="I18">
        <v>7.9433672481977746E-3</v>
      </c>
      <c r="J18">
        <v>7.9384353931642084E-3</v>
      </c>
      <c r="K18">
        <v>8.1304069810385036E-3</v>
      </c>
      <c r="L18">
        <v>8.0149487717320767E-3</v>
      </c>
      <c r="M18">
        <v>8.7397167340447415E-3</v>
      </c>
      <c r="N18">
        <v>8.6135475616527166E-3</v>
      </c>
      <c r="O18">
        <v>9.0790989781031166E-3</v>
      </c>
      <c r="P18">
        <v>9.1522405301610685E-3</v>
      </c>
      <c r="Q18">
        <v>9.8641879828538035E-3</v>
      </c>
      <c r="R18">
        <v>1.0488091923961987E-2</v>
      </c>
      <c r="S18">
        <v>1.0633335076679497E-2</v>
      </c>
      <c r="T18">
        <v>1.1214003549991311E-2</v>
      </c>
      <c r="U18">
        <v>1.1988487611448263E-2</v>
      </c>
      <c r="V18">
        <v>1.266888063648388E-2</v>
      </c>
      <c r="W18">
        <v>1.3514943169073385E-2</v>
      </c>
      <c r="X18">
        <v>1.391301643035704E-2</v>
      </c>
      <c r="Y18">
        <v>1.3908562728159385E-2</v>
      </c>
      <c r="Z18">
        <v>1.3339190580756192E-2</v>
      </c>
      <c r="AA18" t="e">
        <v>#VALUE!</v>
      </c>
      <c r="AB18" t="e">
        <v>#VALUE!</v>
      </c>
      <c r="AC18">
        <f t="shared" si="0"/>
        <v>15</v>
      </c>
      <c r="AD18">
        <f t="shared" si="1"/>
        <v>13</v>
      </c>
      <c r="AE18">
        <f t="shared" si="2"/>
        <v>2</v>
      </c>
    </row>
    <row r="19" spans="1:31" x14ac:dyDescent="0.25">
      <c r="A19" t="s">
        <v>41</v>
      </c>
      <c r="C19" t="e">
        <v>#VALUE!</v>
      </c>
      <c r="D19">
        <v>2.7534001896226751E-2</v>
      </c>
      <c r="E19">
        <v>2.697010104110286E-2</v>
      </c>
      <c r="F19">
        <v>2.6789271204805135E-2</v>
      </c>
      <c r="G19">
        <v>2.9183733835756495E-2</v>
      </c>
      <c r="H19">
        <v>3.1165483125718183E-2</v>
      </c>
      <c r="I19">
        <v>3.2179426994593072E-2</v>
      </c>
      <c r="J19">
        <v>3.2617050965005598E-2</v>
      </c>
      <c r="K19">
        <v>3.3995474172224725E-2</v>
      </c>
      <c r="L19">
        <v>3.4675041438436242E-2</v>
      </c>
      <c r="M19">
        <v>3.5455422750545175E-2</v>
      </c>
      <c r="N19">
        <v>3.5806665291820465E-2</v>
      </c>
      <c r="O19">
        <v>3.8305757318533605E-2</v>
      </c>
      <c r="P19">
        <v>4.1299955842632852E-2</v>
      </c>
      <c r="Q19">
        <v>3.964646877800649E-2</v>
      </c>
      <c r="R19">
        <v>3.8026741672551059E-2</v>
      </c>
      <c r="S19">
        <v>3.5750671656851273E-2</v>
      </c>
      <c r="T19">
        <v>3.5591424057774768E-2</v>
      </c>
      <c r="U19">
        <v>3.6841082296364722E-2</v>
      </c>
      <c r="V19">
        <v>3.397165339419031E-2</v>
      </c>
      <c r="W19">
        <v>3.695167773505767E-2</v>
      </c>
      <c r="X19">
        <v>3.5971524153275015E-2</v>
      </c>
      <c r="Y19">
        <v>3.3919385318068956E-2</v>
      </c>
      <c r="Z19">
        <v>3.3740829060371201E-2</v>
      </c>
      <c r="AA19" t="e">
        <v>#VALUE!</v>
      </c>
      <c r="AB19" t="e">
        <v>#VALUE!</v>
      </c>
      <c r="AC19">
        <f t="shared" si="0"/>
        <v>3</v>
      </c>
      <c r="AD19">
        <f t="shared" si="1"/>
        <v>4</v>
      </c>
      <c r="AE19">
        <f t="shared" si="2"/>
        <v>-1</v>
      </c>
    </row>
    <row r="20" spans="1:31" x14ac:dyDescent="0.25">
      <c r="A20" t="s">
        <v>42</v>
      </c>
      <c r="C20">
        <v>2.0971348561158596E-2</v>
      </c>
      <c r="D20">
        <v>2.1072811523128881E-2</v>
      </c>
      <c r="E20">
        <v>2.0887551082264654E-2</v>
      </c>
      <c r="F20">
        <v>2.0105998985750793E-2</v>
      </c>
      <c r="G20">
        <v>1.9698422660672926E-2</v>
      </c>
      <c r="H20">
        <v>1.9958536991359351E-2</v>
      </c>
      <c r="I20">
        <v>1.9532979620851054E-2</v>
      </c>
      <c r="J20">
        <v>1.8916998945872864E-2</v>
      </c>
      <c r="K20">
        <v>1.8183986017001823E-2</v>
      </c>
      <c r="L20">
        <v>1.7539475967378104E-2</v>
      </c>
      <c r="M20">
        <v>1.7507849619017624E-2</v>
      </c>
      <c r="N20">
        <v>1.8213235729217434E-2</v>
      </c>
      <c r="O20">
        <v>1.8166829694430602E-2</v>
      </c>
      <c r="P20">
        <v>1.7930298733720453E-2</v>
      </c>
      <c r="Q20">
        <v>1.7993466211366469E-2</v>
      </c>
      <c r="R20">
        <v>1.7506748220123949E-2</v>
      </c>
      <c r="S20">
        <v>1.687509011310288E-2</v>
      </c>
      <c r="T20">
        <v>1.7170371660951447E-2</v>
      </c>
      <c r="U20">
        <v>1.7404626761889259E-2</v>
      </c>
      <c r="V20">
        <v>1.7701650498293697E-2</v>
      </c>
      <c r="W20">
        <v>1.7794891636032536E-2</v>
      </c>
      <c r="X20">
        <v>1.8449449054579511E-2</v>
      </c>
      <c r="Y20">
        <v>1.7975339721485999E-2</v>
      </c>
      <c r="Z20">
        <v>1.7745285085115196E-2</v>
      </c>
      <c r="AA20" t="e">
        <v>#VALUE!</v>
      </c>
      <c r="AB20" t="e">
        <v>#VALUE!</v>
      </c>
      <c r="AC20">
        <f t="shared" si="0"/>
        <v>5</v>
      </c>
      <c r="AD20">
        <f t="shared" si="1"/>
        <v>12</v>
      </c>
      <c r="AE20">
        <f t="shared" si="2"/>
        <v>-7</v>
      </c>
    </row>
    <row r="21" spans="1:31" s="15" customFormat="1" x14ac:dyDescent="0.25">
      <c r="A21" s="15" t="s">
        <v>33</v>
      </c>
      <c r="C21" s="15">
        <v>2.19045504047123</v>
      </c>
      <c r="D21" s="15">
        <v>2.23444254819068</v>
      </c>
      <c r="E21" s="15">
        <v>2.3198790913375906</v>
      </c>
      <c r="F21" s="15">
        <v>2.3211244755866249</v>
      </c>
      <c r="G21" s="15">
        <v>2.3304785102608827</v>
      </c>
      <c r="H21" s="15">
        <v>2.3649600516219969</v>
      </c>
      <c r="I21" s="15">
        <v>2.3114983375238896</v>
      </c>
      <c r="J21" s="15">
        <v>2.282470078721397</v>
      </c>
      <c r="K21" s="15">
        <v>2.2692970496178404</v>
      </c>
      <c r="L21" s="15">
        <v>2.1944050456214654</v>
      </c>
      <c r="M21" s="15">
        <v>2.1435826186214779</v>
      </c>
      <c r="N21" s="15">
        <v>2.160080283557182</v>
      </c>
      <c r="O21" s="15">
        <v>2.1501477420795201</v>
      </c>
      <c r="P21" s="15">
        <v>2.199009784737906</v>
      </c>
      <c r="Q21" s="15">
        <v>2.2377744319032842</v>
      </c>
      <c r="R21" s="15">
        <v>2.1770286792149594</v>
      </c>
      <c r="S21" s="15">
        <v>2.1559080259651711</v>
      </c>
      <c r="T21" s="15">
        <v>2.1086524281754309</v>
      </c>
      <c r="U21" s="15">
        <v>2.1080086550389785</v>
      </c>
      <c r="V21" s="15">
        <v>2.0830639696134403</v>
      </c>
      <c r="W21" s="15">
        <v>2.1242721505073203</v>
      </c>
      <c r="X21" s="15">
        <v>2.2714899486308724</v>
      </c>
      <c r="Y21" s="15">
        <v>2.2402171712999297</v>
      </c>
      <c r="Z21" s="15">
        <v>2.2445039417447203</v>
      </c>
      <c r="AA21" s="15" t="e">
        <v>#VALUE!</v>
      </c>
      <c r="AB21" s="15" t="e">
        <v>#VALUE!</v>
      </c>
      <c r="AC21">
        <f t="shared" si="0"/>
        <v>1</v>
      </c>
      <c r="AD21">
        <f t="shared" si="1"/>
        <v>1</v>
      </c>
      <c r="AE21">
        <f t="shared" si="2"/>
        <v>0</v>
      </c>
    </row>
    <row r="22" spans="1:31" x14ac:dyDescent="0.25">
      <c r="A22" t="s">
        <v>73</v>
      </c>
      <c r="D22">
        <v>1.6611641424468175</v>
      </c>
      <c r="E22">
        <v>1.6977219260654537</v>
      </c>
      <c r="F22">
        <v>1.7010456227150934</v>
      </c>
      <c r="G22">
        <v>1.7211134277209466</v>
      </c>
      <c r="H22">
        <v>1.7475108851011902</v>
      </c>
      <c r="I22">
        <v>1.750089476986828</v>
      </c>
      <c r="J22">
        <v>1.7581632113628347</v>
      </c>
      <c r="K22">
        <v>1.7898901572384127</v>
      </c>
      <c r="L22">
        <v>1.8215330365769309</v>
      </c>
      <c r="M22">
        <v>1.8635358174369638</v>
      </c>
      <c r="N22">
        <v>1.926241909252403</v>
      </c>
      <c r="O22">
        <v>1.9810879149159768</v>
      </c>
      <c r="P22">
        <v>2.0489060003880244</v>
      </c>
      <c r="Q22">
        <v>2.061093429133281</v>
      </c>
      <c r="R22">
        <v>2.0678283714445427</v>
      </c>
      <c r="S22">
        <v>2.0417021215739606</v>
      </c>
      <c r="T22">
        <v>2.0751636934097206</v>
      </c>
      <c r="U22">
        <v>2.1079887244404345</v>
      </c>
      <c r="V22">
        <v>2.1135069592821267</v>
      </c>
    </row>
    <row r="23" spans="1:31" x14ac:dyDescent="0.25">
      <c r="A23" t="s">
        <v>74</v>
      </c>
      <c r="D23">
        <v>1.5403213176560169</v>
      </c>
      <c r="E23">
        <v>1.5641296249195624</v>
      </c>
      <c r="F23">
        <v>1.595383359683944</v>
      </c>
      <c r="G23">
        <v>1.6308928699863567</v>
      </c>
      <c r="H23">
        <v>1.6984039431395397</v>
      </c>
      <c r="I23">
        <v>1.7415321246246471</v>
      </c>
      <c r="J23">
        <v>1.7579423041493007</v>
      </c>
      <c r="K23">
        <v>1.7914507819011414</v>
      </c>
      <c r="L23">
        <v>1.7924873811909356</v>
      </c>
      <c r="M23">
        <v>1.8154420903756259</v>
      </c>
      <c r="N23">
        <v>1.910418864336505</v>
      </c>
      <c r="O23">
        <v>1.9340262549072007</v>
      </c>
      <c r="P23">
        <v>2.0595855723672516</v>
      </c>
      <c r="Q23">
        <v>1.9887731468865282</v>
      </c>
      <c r="R23">
        <v>1.9766394895572428</v>
      </c>
      <c r="S23">
        <v>1.9972394272588547</v>
      </c>
      <c r="T23">
        <v>1.9715564860421149</v>
      </c>
      <c r="U23">
        <v>2.0075738270038861</v>
      </c>
      <c r="V23">
        <v>2.0232336053073907</v>
      </c>
    </row>
    <row r="29" spans="1:31" x14ac:dyDescent="0.25">
      <c r="A29" s="36" t="s">
        <v>82</v>
      </c>
      <c r="C29" s="17">
        <v>1988</v>
      </c>
      <c r="D29">
        <v>1.16171</v>
      </c>
      <c r="E29" t="s">
        <v>75</v>
      </c>
      <c r="G29">
        <v>1.16171E-2</v>
      </c>
      <c r="H29">
        <f>G29*100</f>
        <v>1.16171</v>
      </c>
      <c r="I29">
        <v>1.16171</v>
      </c>
    </row>
    <row r="30" spans="1:31" x14ac:dyDescent="0.25">
      <c r="A30" s="36"/>
      <c r="C30" s="17">
        <v>1988</v>
      </c>
      <c r="D30">
        <v>1.297193</v>
      </c>
      <c r="G30">
        <v>1.297193E-2</v>
      </c>
      <c r="H30">
        <f t="shared" ref="H30:H93" si="3">G30*100</f>
        <v>1.297193</v>
      </c>
      <c r="I30">
        <v>1.297193</v>
      </c>
    </row>
    <row r="31" spans="1:31" x14ac:dyDescent="0.25">
      <c r="A31" s="36"/>
      <c r="C31" s="17">
        <v>1988</v>
      </c>
      <c r="D31">
        <v>1.54816</v>
      </c>
      <c r="G31">
        <v>1.54816E-2</v>
      </c>
      <c r="H31">
        <f t="shared" si="3"/>
        <v>1.54816</v>
      </c>
      <c r="I31">
        <v>1.54816</v>
      </c>
    </row>
    <row r="32" spans="1:31" x14ac:dyDescent="0.25">
      <c r="A32" s="36"/>
      <c r="C32" s="17">
        <v>1988</v>
      </c>
      <c r="D32">
        <v>1.382822</v>
      </c>
      <c r="G32">
        <v>1.382822E-2</v>
      </c>
      <c r="H32">
        <f t="shared" si="3"/>
        <v>1.382822</v>
      </c>
      <c r="I32">
        <v>1.382822</v>
      </c>
    </row>
    <row r="33" spans="1:9" x14ac:dyDescent="0.25">
      <c r="A33" s="36"/>
      <c r="C33" s="17">
        <v>1988</v>
      </c>
      <c r="D33">
        <v>1.4317519999999999</v>
      </c>
      <c r="G33">
        <v>1.431752E-2</v>
      </c>
      <c r="H33">
        <f t="shared" si="3"/>
        <v>1.4317519999999999</v>
      </c>
      <c r="I33">
        <v>1.4317519999999999</v>
      </c>
    </row>
    <row r="34" spans="1:9" x14ac:dyDescent="0.25">
      <c r="A34" s="36"/>
      <c r="C34" s="17">
        <v>1988</v>
      </c>
      <c r="D34">
        <v>1.7475460000000003</v>
      </c>
      <c r="G34">
        <v>1.7475460000000002E-2</v>
      </c>
      <c r="H34">
        <f t="shared" si="3"/>
        <v>1.7475460000000003</v>
      </c>
      <c r="I34">
        <v>1.7475460000000003</v>
      </c>
    </row>
    <row r="35" spans="1:9" x14ac:dyDescent="0.25">
      <c r="A35" s="36"/>
      <c r="C35" s="17">
        <v>1988</v>
      </c>
      <c r="D35">
        <v>2.7294480000000001</v>
      </c>
      <c r="G35">
        <v>2.7294479999999999E-2</v>
      </c>
      <c r="H35">
        <f t="shared" si="3"/>
        <v>2.7294480000000001</v>
      </c>
      <c r="I35">
        <v>2.7294480000000001</v>
      </c>
    </row>
    <row r="36" spans="1:9" x14ac:dyDescent="0.25">
      <c r="A36" s="36"/>
      <c r="C36" s="17">
        <v>1988</v>
      </c>
      <c r="H36">
        <f t="shared" si="3"/>
        <v>0</v>
      </c>
    </row>
    <row r="37" spans="1:9" x14ac:dyDescent="0.25">
      <c r="C37" s="17">
        <v>1988</v>
      </c>
      <c r="D37">
        <v>1.187835</v>
      </c>
      <c r="G37">
        <v>1.1878349999999999E-2</v>
      </c>
      <c r="H37">
        <f t="shared" si="3"/>
        <v>1.187835</v>
      </c>
      <c r="I37">
        <v>1.187835</v>
      </c>
    </row>
    <row r="38" spans="1:9" x14ac:dyDescent="0.25">
      <c r="C38" s="17">
        <v>1988</v>
      </c>
      <c r="D38">
        <v>2.7502089999999999</v>
      </c>
      <c r="G38">
        <v>2.750209E-2</v>
      </c>
      <c r="H38">
        <f t="shared" si="3"/>
        <v>2.7502089999999999</v>
      </c>
      <c r="I38">
        <v>2.7502089999999999</v>
      </c>
    </row>
    <row r="39" spans="1:9" x14ac:dyDescent="0.25">
      <c r="C39" s="17">
        <v>1988</v>
      </c>
      <c r="D39">
        <v>2.119418</v>
      </c>
      <c r="G39">
        <v>2.119418E-2</v>
      </c>
      <c r="H39">
        <f t="shared" si="3"/>
        <v>2.119418</v>
      </c>
      <c r="I39">
        <v>2.119418</v>
      </c>
    </row>
    <row r="40" spans="1:9" x14ac:dyDescent="0.25">
      <c r="C40" s="17">
        <v>1988</v>
      </c>
      <c r="E40" t="s">
        <v>76</v>
      </c>
      <c r="H40">
        <f t="shared" si="3"/>
        <v>0</v>
      </c>
    </row>
    <row r="41" spans="1:9" x14ac:dyDescent="0.25">
      <c r="C41" s="17">
        <v>1988</v>
      </c>
      <c r="D41">
        <v>0.676207</v>
      </c>
      <c r="G41">
        <v>6.7620700000000002E-3</v>
      </c>
      <c r="H41">
        <f t="shared" si="3"/>
        <v>0.676207</v>
      </c>
      <c r="I41">
        <v>0.676207</v>
      </c>
    </row>
    <row r="42" spans="1:9" x14ac:dyDescent="0.25">
      <c r="C42" s="17">
        <v>1988</v>
      </c>
      <c r="H42">
        <f t="shared" si="3"/>
        <v>0</v>
      </c>
    </row>
    <row r="43" spans="1:9" x14ac:dyDescent="0.25">
      <c r="C43" s="17">
        <v>1988</v>
      </c>
      <c r="D43">
        <v>2.0971349999999997</v>
      </c>
      <c r="E43" t="s">
        <v>75</v>
      </c>
      <c r="G43">
        <v>2.097135E-2</v>
      </c>
      <c r="H43">
        <f t="shared" si="3"/>
        <v>2.0971349999999997</v>
      </c>
      <c r="I43">
        <v>2.0971349999999997</v>
      </c>
    </row>
    <row r="44" spans="1:9" x14ac:dyDescent="0.25">
      <c r="C44" s="18">
        <v>1989</v>
      </c>
      <c r="D44">
        <v>1.1735</v>
      </c>
      <c r="E44" t="s">
        <v>75</v>
      </c>
      <c r="G44">
        <v>1.1735000000000001E-2</v>
      </c>
      <c r="H44">
        <f t="shared" si="3"/>
        <v>1.1735</v>
      </c>
      <c r="I44">
        <v>1.1735</v>
      </c>
    </row>
    <row r="45" spans="1:9" x14ac:dyDescent="0.25">
      <c r="C45" s="19">
        <v>1989</v>
      </c>
      <c r="D45">
        <v>1.3176909999999999</v>
      </c>
      <c r="G45">
        <v>1.317691E-2</v>
      </c>
      <c r="H45">
        <f t="shared" si="3"/>
        <v>1.3176909999999999</v>
      </c>
      <c r="I45">
        <v>1.3176909999999999</v>
      </c>
    </row>
    <row r="46" spans="1:9" x14ac:dyDescent="0.25">
      <c r="C46" s="19">
        <v>1989</v>
      </c>
      <c r="D46">
        <v>1.6025469999999999</v>
      </c>
      <c r="G46">
        <v>1.602547E-2</v>
      </c>
      <c r="H46">
        <f t="shared" si="3"/>
        <v>1.6025469999999999</v>
      </c>
      <c r="I46">
        <v>1.6025469999999999</v>
      </c>
    </row>
    <row r="47" spans="1:9" x14ac:dyDescent="0.25">
      <c r="C47" s="19">
        <v>1989</v>
      </c>
      <c r="D47">
        <v>1.4472550000000002</v>
      </c>
      <c r="G47">
        <v>1.4472550000000001E-2</v>
      </c>
      <c r="H47">
        <f t="shared" si="3"/>
        <v>1.4472550000000002</v>
      </c>
      <c r="I47">
        <v>1.4472550000000002</v>
      </c>
    </row>
    <row r="48" spans="1:9" x14ac:dyDescent="0.25">
      <c r="C48" s="19">
        <v>1989</v>
      </c>
      <c r="D48">
        <v>1.4780949999999999</v>
      </c>
      <c r="G48">
        <v>1.4780949999999999E-2</v>
      </c>
      <c r="H48">
        <f t="shared" si="3"/>
        <v>1.4780949999999999</v>
      </c>
      <c r="I48">
        <v>1.4780949999999999</v>
      </c>
    </row>
    <row r="49" spans="3:9" x14ac:dyDescent="0.25">
      <c r="C49" s="19">
        <v>1989</v>
      </c>
      <c r="D49">
        <v>1.7809470000000001</v>
      </c>
      <c r="G49">
        <v>1.7809470000000001E-2</v>
      </c>
      <c r="H49">
        <f t="shared" si="3"/>
        <v>1.7809470000000001</v>
      </c>
      <c r="I49">
        <v>1.7809470000000001</v>
      </c>
    </row>
    <row r="50" spans="3:9" x14ac:dyDescent="0.25">
      <c r="C50" s="19">
        <v>1989</v>
      </c>
      <c r="D50">
        <v>2.7133399999999996</v>
      </c>
      <c r="G50">
        <v>2.7133399999999998E-2</v>
      </c>
      <c r="H50">
        <f t="shared" si="3"/>
        <v>2.7133399999999996</v>
      </c>
      <c r="I50">
        <v>2.7133399999999996</v>
      </c>
    </row>
    <row r="51" spans="3:9" x14ac:dyDescent="0.25">
      <c r="C51" s="19">
        <v>1989</v>
      </c>
      <c r="H51">
        <f t="shared" si="3"/>
        <v>0</v>
      </c>
    </row>
    <row r="52" spans="3:9" x14ac:dyDescent="0.25">
      <c r="C52" s="19">
        <v>1989</v>
      </c>
      <c r="D52">
        <v>1.2056229999999999</v>
      </c>
      <c r="G52">
        <v>1.2056229999999999E-2</v>
      </c>
      <c r="H52">
        <f t="shared" si="3"/>
        <v>1.2056229999999999</v>
      </c>
      <c r="I52">
        <v>1.2056229999999999</v>
      </c>
    </row>
    <row r="53" spans="3:9" x14ac:dyDescent="0.25">
      <c r="C53" s="19">
        <v>1989</v>
      </c>
      <c r="D53">
        <v>2.8385829999999999</v>
      </c>
      <c r="G53">
        <v>2.8385830000000001E-2</v>
      </c>
      <c r="H53">
        <f t="shared" si="3"/>
        <v>2.8385829999999999</v>
      </c>
      <c r="I53">
        <v>2.8385829999999999</v>
      </c>
    </row>
    <row r="54" spans="3:9" x14ac:dyDescent="0.25">
      <c r="C54" s="19">
        <v>1989</v>
      </c>
      <c r="D54">
        <v>2.024381</v>
      </c>
      <c r="G54">
        <v>2.0243810000000001E-2</v>
      </c>
      <c r="H54">
        <f t="shared" si="3"/>
        <v>2.024381</v>
      </c>
      <c r="I54">
        <v>2.024381</v>
      </c>
    </row>
    <row r="55" spans="3:9" x14ac:dyDescent="0.25">
      <c r="C55" s="19">
        <v>1989</v>
      </c>
      <c r="E55" t="s">
        <v>76</v>
      </c>
      <c r="H55">
        <f t="shared" si="3"/>
        <v>0</v>
      </c>
    </row>
    <row r="56" spans="3:9" x14ac:dyDescent="0.25">
      <c r="C56" s="19">
        <v>1989</v>
      </c>
      <c r="D56">
        <v>0.71176299999999992</v>
      </c>
      <c r="G56">
        <v>7.1176299999999998E-3</v>
      </c>
      <c r="H56">
        <f t="shared" si="3"/>
        <v>0.71176299999999992</v>
      </c>
      <c r="I56">
        <v>0.71176299999999992</v>
      </c>
    </row>
    <row r="57" spans="3:9" x14ac:dyDescent="0.25">
      <c r="C57" s="19">
        <v>1989</v>
      </c>
      <c r="D57">
        <v>2.7534000000000001</v>
      </c>
      <c r="G57">
        <v>2.7533999999999999E-2</v>
      </c>
      <c r="H57">
        <f t="shared" si="3"/>
        <v>2.7534000000000001</v>
      </c>
      <c r="I57">
        <v>2.7534000000000001</v>
      </c>
    </row>
    <row r="58" spans="3:9" x14ac:dyDescent="0.25">
      <c r="C58" s="19">
        <v>1989</v>
      </c>
      <c r="D58">
        <v>2.107281</v>
      </c>
      <c r="E58" t="s">
        <v>75</v>
      </c>
      <c r="G58">
        <v>2.1072810000000001E-2</v>
      </c>
      <c r="H58">
        <f t="shared" si="3"/>
        <v>2.107281</v>
      </c>
      <c r="I58">
        <v>2.107281</v>
      </c>
    </row>
    <row r="59" spans="3:9" x14ac:dyDescent="0.25">
      <c r="C59" s="18">
        <v>1990</v>
      </c>
      <c r="D59">
        <v>1.256545</v>
      </c>
      <c r="E59" t="s">
        <v>75</v>
      </c>
      <c r="G59">
        <v>1.2565450000000001E-2</v>
      </c>
      <c r="H59">
        <f t="shared" si="3"/>
        <v>1.256545</v>
      </c>
      <c r="I59">
        <v>1.256545</v>
      </c>
    </row>
    <row r="60" spans="3:9" x14ac:dyDescent="0.25">
      <c r="C60" s="19">
        <v>1990</v>
      </c>
      <c r="D60">
        <v>1.3645119999999999</v>
      </c>
      <c r="G60">
        <v>1.364512E-2</v>
      </c>
      <c r="H60">
        <f t="shared" si="3"/>
        <v>1.3645119999999999</v>
      </c>
      <c r="I60">
        <v>1.3645119999999999</v>
      </c>
    </row>
    <row r="61" spans="3:9" x14ac:dyDescent="0.25">
      <c r="C61" s="19">
        <v>1990</v>
      </c>
      <c r="D61">
        <v>1.5823090000000002</v>
      </c>
      <c r="G61">
        <v>1.5823090000000001E-2</v>
      </c>
      <c r="H61">
        <f t="shared" si="3"/>
        <v>1.5823090000000002</v>
      </c>
      <c r="I61">
        <v>1.5823090000000002</v>
      </c>
    </row>
    <row r="62" spans="3:9" x14ac:dyDescent="0.25">
      <c r="C62" s="19">
        <v>1990</v>
      </c>
      <c r="D62">
        <v>1.508999</v>
      </c>
      <c r="G62">
        <v>1.5089989999999999E-2</v>
      </c>
      <c r="H62">
        <f t="shared" si="3"/>
        <v>1.508999</v>
      </c>
      <c r="I62">
        <v>1.508999</v>
      </c>
    </row>
    <row r="63" spans="3:9" x14ac:dyDescent="0.25">
      <c r="C63" s="19">
        <v>1990</v>
      </c>
      <c r="D63">
        <v>1.5459499999999999</v>
      </c>
      <c r="G63">
        <v>1.5459499999999999E-2</v>
      </c>
      <c r="H63">
        <f t="shared" si="3"/>
        <v>1.5459499999999999</v>
      </c>
      <c r="I63">
        <v>1.5459499999999999</v>
      </c>
    </row>
    <row r="64" spans="3:9" x14ac:dyDescent="0.25">
      <c r="C64" s="19">
        <v>1990</v>
      </c>
      <c r="D64">
        <v>1.853502</v>
      </c>
      <c r="G64">
        <v>1.8535019999999999E-2</v>
      </c>
      <c r="H64">
        <f t="shared" si="3"/>
        <v>1.853502</v>
      </c>
      <c r="I64">
        <v>1.853502</v>
      </c>
    </row>
    <row r="65" spans="3:9" x14ac:dyDescent="0.25">
      <c r="C65" s="19">
        <v>1990</v>
      </c>
      <c r="D65">
        <v>2.6058789999999998</v>
      </c>
      <c r="G65">
        <v>2.6058789999999998E-2</v>
      </c>
      <c r="H65">
        <f t="shared" si="3"/>
        <v>2.6058789999999998</v>
      </c>
      <c r="I65">
        <v>2.6058789999999998</v>
      </c>
    </row>
    <row r="66" spans="3:9" x14ac:dyDescent="0.25">
      <c r="C66" s="19">
        <v>1990</v>
      </c>
      <c r="H66">
        <f t="shared" si="3"/>
        <v>0</v>
      </c>
    </row>
    <row r="67" spans="3:9" x14ac:dyDescent="0.25">
      <c r="C67" s="19">
        <v>1990</v>
      </c>
      <c r="D67">
        <v>1.2467710000000001</v>
      </c>
      <c r="G67">
        <v>1.246771E-2</v>
      </c>
      <c r="H67">
        <f t="shared" si="3"/>
        <v>1.2467710000000001</v>
      </c>
      <c r="I67">
        <v>1.2467710000000001</v>
      </c>
    </row>
    <row r="68" spans="3:9" x14ac:dyDescent="0.25">
      <c r="C68" s="19">
        <v>1990</v>
      </c>
      <c r="D68">
        <v>2.9102229999999998</v>
      </c>
      <c r="G68">
        <v>2.910223E-2</v>
      </c>
      <c r="H68">
        <f t="shared" si="3"/>
        <v>2.9102229999999998</v>
      </c>
      <c r="I68">
        <v>2.9102229999999998</v>
      </c>
    </row>
    <row r="69" spans="3:9" x14ac:dyDescent="0.25">
      <c r="C69" s="19">
        <v>1990</v>
      </c>
      <c r="D69">
        <v>2.0687669999999998</v>
      </c>
      <c r="G69">
        <v>2.0687669999999998E-2</v>
      </c>
      <c r="H69">
        <f t="shared" si="3"/>
        <v>2.0687669999999998</v>
      </c>
      <c r="I69">
        <v>2.0687669999999998</v>
      </c>
    </row>
    <row r="70" spans="3:9" x14ac:dyDescent="0.25">
      <c r="C70" s="19">
        <v>1990</v>
      </c>
      <c r="E70" t="s">
        <v>76</v>
      </c>
      <c r="H70">
        <f t="shared" si="3"/>
        <v>0</v>
      </c>
    </row>
    <row r="71" spans="3:9" x14ac:dyDescent="0.25">
      <c r="C71" s="19">
        <v>1990</v>
      </c>
      <c r="D71">
        <v>0.80191900000000005</v>
      </c>
      <c r="G71">
        <v>8.0191900000000007E-3</v>
      </c>
      <c r="H71">
        <f t="shared" si="3"/>
        <v>0.80191900000000005</v>
      </c>
      <c r="I71">
        <v>0.80191900000000005</v>
      </c>
    </row>
    <row r="72" spans="3:9" x14ac:dyDescent="0.25">
      <c r="C72" s="19">
        <v>1990</v>
      </c>
      <c r="D72">
        <v>2.6970100000000001</v>
      </c>
      <c r="G72">
        <v>2.69701E-2</v>
      </c>
      <c r="H72">
        <f t="shared" si="3"/>
        <v>2.6970100000000001</v>
      </c>
      <c r="I72">
        <v>2.6970100000000001</v>
      </c>
    </row>
    <row r="73" spans="3:9" x14ac:dyDescent="0.25">
      <c r="C73" s="19">
        <v>1990</v>
      </c>
      <c r="D73">
        <v>2.0887549999999999</v>
      </c>
      <c r="E73" t="s">
        <v>75</v>
      </c>
      <c r="G73">
        <v>2.0887550000000001E-2</v>
      </c>
      <c r="H73">
        <f t="shared" si="3"/>
        <v>2.0887549999999999</v>
      </c>
      <c r="I73">
        <v>2.0887549999999999</v>
      </c>
    </row>
    <row r="74" spans="3:9" x14ac:dyDescent="0.25">
      <c r="C74" s="18">
        <v>1991</v>
      </c>
      <c r="D74">
        <v>1.3823620000000001</v>
      </c>
      <c r="E74" t="s">
        <v>75</v>
      </c>
      <c r="G74">
        <v>1.382362E-2</v>
      </c>
      <c r="H74">
        <f t="shared" si="3"/>
        <v>1.3823620000000001</v>
      </c>
      <c r="I74">
        <v>1.3823620000000001</v>
      </c>
    </row>
    <row r="75" spans="3:9" x14ac:dyDescent="0.25">
      <c r="C75" s="19">
        <v>1991</v>
      </c>
      <c r="D75">
        <v>1.4421310000000001</v>
      </c>
      <c r="G75">
        <v>1.442131E-2</v>
      </c>
      <c r="H75">
        <f t="shared" si="3"/>
        <v>1.4421310000000001</v>
      </c>
      <c r="I75">
        <v>1.4421310000000001</v>
      </c>
    </row>
    <row r="76" spans="3:9" x14ac:dyDescent="0.25">
      <c r="C76" s="19">
        <v>1991</v>
      </c>
      <c r="D76">
        <v>1.5781639999999999</v>
      </c>
      <c r="G76">
        <v>1.578164E-2</v>
      </c>
      <c r="H76">
        <f t="shared" si="3"/>
        <v>1.5781639999999999</v>
      </c>
      <c r="I76">
        <v>1.5781639999999999</v>
      </c>
    </row>
    <row r="77" spans="3:9" x14ac:dyDescent="0.25">
      <c r="C77" s="19">
        <v>1991</v>
      </c>
      <c r="D77">
        <v>1.571421</v>
      </c>
      <c r="G77">
        <v>1.5714209999999999E-2</v>
      </c>
      <c r="H77">
        <f t="shared" si="3"/>
        <v>1.571421</v>
      </c>
      <c r="I77">
        <v>1.571421</v>
      </c>
    </row>
    <row r="78" spans="3:9" x14ac:dyDescent="0.25">
      <c r="C78" s="19">
        <v>1991</v>
      </c>
      <c r="D78">
        <v>1.612603</v>
      </c>
      <c r="G78">
        <v>1.612603E-2</v>
      </c>
      <c r="H78">
        <f t="shared" si="3"/>
        <v>1.612603</v>
      </c>
      <c r="I78">
        <v>1.612603</v>
      </c>
    </row>
    <row r="79" spans="3:9" x14ac:dyDescent="0.25">
      <c r="C79" s="19">
        <v>1991</v>
      </c>
      <c r="D79">
        <v>2.0073919999999998</v>
      </c>
      <c r="G79">
        <v>2.0073919999999999E-2</v>
      </c>
      <c r="H79">
        <f t="shared" si="3"/>
        <v>2.0073919999999998</v>
      </c>
      <c r="I79">
        <v>2.0073919999999998</v>
      </c>
    </row>
    <row r="80" spans="3:9" x14ac:dyDescent="0.25">
      <c r="C80" s="19">
        <v>1991</v>
      </c>
      <c r="D80">
        <v>2.4662839999999999</v>
      </c>
      <c r="G80">
        <v>2.4662839999999998E-2</v>
      </c>
      <c r="H80">
        <f t="shared" si="3"/>
        <v>2.4662839999999999</v>
      </c>
      <c r="I80">
        <v>2.4662839999999999</v>
      </c>
    </row>
    <row r="81" spans="3:9" x14ac:dyDescent="0.25">
      <c r="C81" s="19">
        <v>1991</v>
      </c>
      <c r="H81">
        <f t="shared" si="3"/>
        <v>0</v>
      </c>
    </row>
    <row r="82" spans="3:9" x14ac:dyDescent="0.25">
      <c r="C82" s="19">
        <v>1991</v>
      </c>
      <c r="D82">
        <v>1.1853940000000001</v>
      </c>
      <c r="G82">
        <v>1.185394E-2</v>
      </c>
      <c r="H82">
        <f t="shared" si="3"/>
        <v>1.1853940000000001</v>
      </c>
      <c r="I82">
        <v>1.1853940000000001</v>
      </c>
    </row>
    <row r="83" spans="3:9" x14ac:dyDescent="0.25">
      <c r="C83" s="19">
        <v>1991</v>
      </c>
      <c r="D83">
        <v>2.8905610000000004</v>
      </c>
      <c r="G83">
        <v>2.8905610000000002E-2</v>
      </c>
      <c r="H83">
        <f t="shared" si="3"/>
        <v>2.8905610000000004</v>
      </c>
      <c r="I83">
        <v>2.8905610000000004</v>
      </c>
    </row>
    <row r="84" spans="3:9" x14ac:dyDescent="0.25">
      <c r="C84" s="19">
        <v>1991</v>
      </c>
      <c r="D84">
        <v>1.9596960000000001</v>
      </c>
      <c r="G84">
        <v>1.959696E-2</v>
      </c>
      <c r="H84">
        <f t="shared" si="3"/>
        <v>1.9596960000000001</v>
      </c>
      <c r="I84">
        <v>1.9596960000000001</v>
      </c>
    </row>
    <row r="85" spans="3:9" x14ac:dyDescent="0.25">
      <c r="C85" s="19">
        <v>1991</v>
      </c>
      <c r="E85" t="s">
        <v>76</v>
      </c>
      <c r="H85">
        <f t="shared" si="3"/>
        <v>0</v>
      </c>
    </row>
    <row r="86" spans="3:9" x14ac:dyDescent="0.25">
      <c r="C86" s="19">
        <v>1991</v>
      </c>
      <c r="D86">
        <v>0.82324400000000009</v>
      </c>
      <c r="G86">
        <v>8.2324400000000006E-3</v>
      </c>
      <c r="H86">
        <f t="shared" si="3"/>
        <v>0.82324400000000009</v>
      </c>
      <c r="I86">
        <v>0.82324400000000009</v>
      </c>
    </row>
    <row r="87" spans="3:9" x14ac:dyDescent="0.25">
      <c r="C87" s="19">
        <v>1991</v>
      </c>
      <c r="D87">
        <v>2.6789269999999998</v>
      </c>
      <c r="G87">
        <v>2.678927E-2</v>
      </c>
      <c r="H87">
        <f t="shared" si="3"/>
        <v>2.6789269999999998</v>
      </c>
      <c r="I87">
        <v>2.6789269999999998</v>
      </c>
    </row>
    <row r="88" spans="3:9" x14ac:dyDescent="0.25">
      <c r="C88" s="19">
        <v>1991</v>
      </c>
      <c r="D88" s="21">
        <v>2.0105999999999997</v>
      </c>
      <c r="E88" t="s">
        <v>75</v>
      </c>
      <c r="G88">
        <v>2.0105999999999999E-2</v>
      </c>
      <c r="H88">
        <f t="shared" si="3"/>
        <v>2.0105999999999997</v>
      </c>
      <c r="I88" s="21">
        <v>2.0105999999999997</v>
      </c>
    </row>
    <row r="89" spans="3:9" x14ac:dyDescent="0.25">
      <c r="C89" s="18">
        <v>1992</v>
      </c>
      <c r="D89" s="21">
        <v>1.4585129999999999</v>
      </c>
      <c r="E89" t="s">
        <v>75</v>
      </c>
      <c r="G89">
        <v>1.458513E-2</v>
      </c>
      <c r="H89">
        <f t="shared" si="3"/>
        <v>1.4585129999999999</v>
      </c>
      <c r="I89" s="21">
        <v>1.4585129999999999</v>
      </c>
    </row>
    <row r="90" spans="3:9" x14ac:dyDescent="0.25">
      <c r="C90" s="19">
        <v>1992</v>
      </c>
      <c r="D90" s="21">
        <v>1.429125</v>
      </c>
      <c r="G90">
        <v>1.429125E-2</v>
      </c>
      <c r="H90">
        <f t="shared" si="3"/>
        <v>1.429125</v>
      </c>
      <c r="I90" s="21">
        <v>1.429125</v>
      </c>
    </row>
    <row r="91" spans="3:9" x14ac:dyDescent="0.25">
      <c r="C91" s="19">
        <v>1992</v>
      </c>
      <c r="D91" s="21">
        <v>1.604732</v>
      </c>
      <c r="G91">
        <v>1.604732E-2</v>
      </c>
      <c r="H91">
        <f t="shared" si="3"/>
        <v>1.604732</v>
      </c>
      <c r="I91" s="21">
        <v>1.604732</v>
      </c>
    </row>
    <row r="92" spans="3:9" x14ac:dyDescent="0.25">
      <c r="C92" s="19">
        <v>1992</v>
      </c>
      <c r="D92" s="21">
        <v>1.6186039999999999</v>
      </c>
      <c r="G92">
        <v>1.6186039999999999E-2</v>
      </c>
      <c r="H92">
        <f t="shared" si="3"/>
        <v>1.6186039999999999</v>
      </c>
      <c r="I92" s="21">
        <v>1.6186039999999999</v>
      </c>
    </row>
    <row r="93" spans="3:9" x14ac:dyDescent="0.25">
      <c r="C93" s="19">
        <v>1992</v>
      </c>
      <c r="D93" s="21">
        <v>1.6431810000000002</v>
      </c>
      <c r="G93">
        <v>1.6431810000000002E-2</v>
      </c>
      <c r="H93">
        <f t="shared" si="3"/>
        <v>1.6431810000000002</v>
      </c>
      <c r="I93" s="21">
        <v>1.6431810000000002</v>
      </c>
    </row>
    <row r="94" spans="3:9" x14ac:dyDescent="0.25">
      <c r="C94" s="19">
        <v>1992</v>
      </c>
      <c r="D94" s="21">
        <v>2.1049069999999999</v>
      </c>
      <c r="G94">
        <v>2.104907E-2</v>
      </c>
      <c r="H94">
        <f t="shared" ref="H94:H157" si="4">G94*100</f>
        <v>2.1049069999999999</v>
      </c>
      <c r="I94" s="21">
        <v>2.1049069999999999</v>
      </c>
    </row>
    <row r="95" spans="3:9" x14ac:dyDescent="0.25">
      <c r="C95" s="19">
        <v>1992</v>
      </c>
      <c r="D95" s="21">
        <v>2.3470330000000001</v>
      </c>
      <c r="G95">
        <v>2.3470330000000001E-2</v>
      </c>
      <c r="H95">
        <f t="shared" si="4"/>
        <v>2.3470330000000001</v>
      </c>
      <c r="I95" s="21">
        <v>2.3470330000000001</v>
      </c>
    </row>
    <row r="96" spans="3:9" x14ac:dyDescent="0.25">
      <c r="C96" s="19">
        <v>1992</v>
      </c>
      <c r="D96" s="21"/>
      <c r="H96">
        <f t="shared" si="4"/>
        <v>0</v>
      </c>
      <c r="I96" s="21"/>
    </row>
    <row r="97" spans="3:9" x14ac:dyDescent="0.25">
      <c r="C97" s="19">
        <v>1992</v>
      </c>
      <c r="D97" s="21">
        <v>1.1455659999999999</v>
      </c>
      <c r="G97">
        <v>1.1455659999999999E-2</v>
      </c>
      <c r="H97">
        <f t="shared" si="4"/>
        <v>1.1455659999999999</v>
      </c>
      <c r="I97" s="21">
        <v>1.1455659999999999</v>
      </c>
    </row>
    <row r="98" spans="3:9" x14ac:dyDescent="0.25">
      <c r="C98" s="19">
        <v>1992</v>
      </c>
      <c r="D98" s="21">
        <v>2.8505309999999997</v>
      </c>
      <c r="G98">
        <v>2.8505309999999999E-2</v>
      </c>
      <c r="H98">
        <f t="shared" si="4"/>
        <v>2.8505309999999997</v>
      </c>
      <c r="I98" s="21">
        <v>2.8505309999999997</v>
      </c>
    </row>
    <row r="99" spans="3:9" x14ac:dyDescent="0.25">
      <c r="C99" s="19">
        <v>1992</v>
      </c>
      <c r="D99" s="21">
        <v>1.891913</v>
      </c>
      <c r="G99">
        <v>1.8919129999999999E-2</v>
      </c>
      <c r="H99">
        <f t="shared" si="4"/>
        <v>1.891913</v>
      </c>
      <c r="I99" s="21">
        <v>1.891913</v>
      </c>
    </row>
    <row r="100" spans="3:9" x14ac:dyDescent="0.25">
      <c r="C100" s="19">
        <v>1992</v>
      </c>
      <c r="D100" s="21"/>
      <c r="E100" t="s">
        <v>76</v>
      </c>
      <c r="H100">
        <f t="shared" si="4"/>
        <v>0</v>
      </c>
      <c r="I100" s="21"/>
    </row>
    <row r="101" spans="3:9" x14ac:dyDescent="0.25">
      <c r="C101" s="19">
        <v>1992</v>
      </c>
      <c r="D101" s="21">
        <v>0.86091299999999993</v>
      </c>
      <c r="G101">
        <v>8.6091299999999996E-3</v>
      </c>
      <c r="H101">
        <f t="shared" si="4"/>
        <v>0.86091299999999993</v>
      </c>
      <c r="I101" s="21">
        <v>0.86091299999999993</v>
      </c>
    </row>
    <row r="102" spans="3:9" x14ac:dyDescent="0.25">
      <c r="C102" s="19">
        <v>1992</v>
      </c>
      <c r="D102" s="21">
        <v>2.9183730000000003</v>
      </c>
      <c r="G102">
        <v>2.9183730000000001E-2</v>
      </c>
      <c r="H102">
        <f t="shared" si="4"/>
        <v>2.9183730000000003</v>
      </c>
      <c r="I102" s="21">
        <v>2.9183730000000003</v>
      </c>
    </row>
    <row r="103" spans="3:9" x14ac:dyDescent="0.25">
      <c r="C103" s="19">
        <v>1992</v>
      </c>
      <c r="D103" s="21">
        <v>1.9698420000000001</v>
      </c>
      <c r="E103" t="s">
        <v>75</v>
      </c>
      <c r="G103">
        <v>1.9698420000000001E-2</v>
      </c>
      <c r="H103">
        <f t="shared" si="4"/>
        <v>1.9698420000000001</v>
      </c>
      <c r="I103" s="21">
        <v>1.9698420000000001</v>
      </c>
    </row>
    <row r="104" spans="3:9" x14ac:dyDescent="0.25">
      <c r="C104" s="18">
        <v>1993</v>
      </c>
      <c r="D104" s="21">
        <v>1.4919549999999999</v>
      </c>
      <c r="E104" t="s">
        <v>75</v>
      </c>
      <c r="G104">
        <v>1.491955E-2</v>
      </c>
      <c r="H104">
        <f t="shared" si="4"/>
        <v>1.4919549999999999</v>
      </c>
      <c r="I104" s="21">
        <v>1.4919549999999999</v>
      </c>
    </row>
    <row r="105" spans="3:9" x14ac:dyDescent="0.25">
      <c r="C105" s="19">
        <v>1993</v>
      </c>
      <c r="D105" s="21">
        <v>1.446124</v>
      </c>
      <c r="G105">
        <v>1.446124E-2</v>
      </c>
      <c r="H105">
        <f t="shared" si="4"/>
        <v>1.446124</v>
      </c>
      <c r="I105" s="21">
        <v>1.446124</v>
      </c>
    </row>
    <row r="106" spans="3:9" x14ac:dyDescent="0.25">
      <c r="C106" s="19">
        <v>1993</v>
      </c>
      <c r="D106" s="21">
        <v>1.6569670000000001</v>
      </c>
      <c r="G106">
        <v>1.6569670000000002E-2</v>
      </c>
      <c r="H106">
        <f t="shared" si="4"/>
        <v>1.6569670000000001</v>
      </c>
      <c r="I106" s="21">
        <v>1.6569670000000001</v>
      </c>
    </row>
    <row r="107" spans="3:9" x14ac:dyDescent="0.25">
      <c r="C107" s="19">
        <v>1993</v>
      </c>
      <c r="D107" s="21">
        <v>1.6755039999999999</v>
      </c>
      <c r="G107">
        <v>1.6755039999999999E-2</v>
      </c>
      <c r="H107">
        <f t="shared" si="4"/>
        <v>1.6755039999999999</v>
      </c>
      <c r="I107" s="21">
        <v>1.6755039999999999</v>
      </c>
    </row>
    <row r="108" spans="3:9" x14ac:dyDescent="0.25">
      <c r="C108" s="19">
        <v>1993</v>
      </c>
      <c r="D108" s="21">
        <v>1.721303</v>
      </c>
      <c r="G108">
        <v>1.7213030000000001E-2</v>
      </c>
      <c r="H108">
        <f t="shared" si="4"/>
        <v>1.721303</v>
      </c>
      <c r="I108" s="21">
        <v>1.721303</v>
      </c>
    </row>
    <row r="109" spans="3:9" x14ac:dyDescent="0.25">
      <c r="C109" s="19">
        <v>1993</v>
      </c>
      <c r="D109" s="21">
        <v>2.139999</v>
      </c>
      <c r="G109">
        <v>2.1399990000000001E-2</v>
      </c>
      <c r="H109">
        <f t="shared" si="4"/>
        <v>2.139999</v>
      </c>
      <c r="I109" s="21">
        <v>2.139999</v>
      </c>
    </row>
    <row r="110" spans="3:9" x14ac:dyDescent="0.25">
      <c r="C110" s="19">
        <v>1993</v>
      </c>
      <c r="D110" s="21">
        <v>2.2761559999999998</v>
      </c>
      <c r="G110">
        <v>2.276156E-2</v>
      </c>
      <c r="H110">
        <f t="shared" si="4"/>
        <v>2.2761559999999998</v>
      </c>
      <c r="I110" s="21">
        <v>2.2761559999999998</v>
      </c>
    </row>
    <row r="111" spans="3:9" x14ac:dyDescent="0.25">
      <c r="C111" s="19">
        <v>1993</v>
      </c>
      <c r="D111" s="21"/>
      <c r="H111">
        <f t="shared" si="4"/>
        <v>0</v>
      </c>
      <c r="I111" s="21"/>
    </row>
    <row r="112" spans="3:9" x14ac:dyDescent="0.25">
      <c r="C112" s="19">
        <v>1993</v>
      </c>
      <c r="D112" s="21">
        <v>1.090851</v>
      </c>
      <c r="G112">
        <v>1.090851E-2</v>
      </c>
      <c r="H112">
        <f t="shared" si="4"/>
        <v>1.090851</v>
      </c>
      <c r="I112" s="21">
        <v>1.090851</v>
      </c>
    </row>
    <row r="113" spans="3:9" x14ac:dyDescent="0.25">
      <c r="C113" s="19">
        <v>1993</v>
      </c>
      <c r="D113" s="21">
        <v>2.7924600000000002</v>
      </c>
      <c r="G113">
        <v>2.7924600000000001E-2</v>
      </c>
      <c r="H113">
        <f t="shared" si="4"/>
        <v>2.7924600000000002</v>
      </c>
      <c r="I113" s="21">
        <v>2.7924600000000002</v>
      </c>
    </row>
    <row r="114" spans="3:9" x14ac:dyDescent="0.25">
      <c r="C114" s="19">
        <v>1993</v>
      </c>
      <c r="D114" s="21">
        <v>1.9148289999999999</v>
      </c>
      <c r="G114">
        <v>1.9148289999999998E-2</v>
      </c>
      <c r="H114">
        <f t="shared" si="4"/>
        <v>1.9148289999999999</v>
      </c>
      <c r="I114" s="21">
        <v>1.9148289999999999</v>
      </c>
    </row>
    <row r="115" spans="3:9" x14ac:dyDescent="0.25">
      <c r="C115" s="19">
        <v>1993</v>
      </c>
      <c r="D115" s="21"/>
      <c r="E115" t="s">
        <v>76</v>
      </c>
      <c r="H115">
        <f t="shared" si="4"/>
        <v>0</v>
      </c>
      <c r="I115" s="21"/>
    </row>
    <row r="116" spans="3:9" x14ac:dyDescent="0.25">
      <c r="C116" s="19">
        <v>1993</v>
      </c>
      <c r="D116" s="21">
        <v>0.85907499999999992</v>
      </c>
      <c r="G116">
        <v>8.5907499999999994E-3</v>
      </c>
      <c r="H116">
        <f t="shared" si="4"/>
        <v>0.85907499999999992</v>
      </c>
      <c r="I116" s="21">
        <v>0.85907499999999992</v>
      </c>
    </row>
    <row r="117" spans="3:9" x14ac:dyDescent="0.25">
      <c r="C117" s="19">
        <v>1993</v>
      </c>
      <c r="D117" s="21">
        <v>3.1165479999999999</v>
      </c>
      <c r="G117">
        <v>3.1165479999999999E-2</v>
      </c>
      <c r="H117">
        <f t="shared" si="4"/>
        <v>3.1165479999999999</v>
      </c>
      <c r="I117" s="21">
        <v>3.1165479999999999</v>
      </c>
    </row>
    <row r="118" spans="3:9" x14ac:dyDescent="0.25">
      <c r="C118" s="19">
        <v>1993</v>
      </c>
      <c r="D118" s="21">
        <v>1.995854</v>
      </c>
      <c r="E118" t="s">
        <v>75</v>
      </c>
      <c r="G118">
        <v>1.995854E-2</v>
      </c>
      <c r="H118">
        <f t="shared" si="4"/>
        <v>1.995854</v>
      </c>
      <c r="I118" s="21">
        <v>1.995854</v>
      </c>
    </row>
    <row r="119" spans="3:9" x14ac:dyDescent="0.25">
      <c r="C119" s="18">
        <v>1994</v>
      </c>
      <c r="D119" s="21">
        <v>1.5040849999999999</v>
      </c>
      <c r="E119" t="s">
        <v>75</v>
      </c>
      <c r="G119">
        <v>1.504085E-2</v>
      </c>
      <c r="H119">
        <f t="shared" si="4"/>
        <v>1.5040849999999999</v>
      </c>
      <c r="I119" s="21">
        <v>1.5040849999999999</v>
      </c>
    </row>
    <row r="120" spans="3:9" x14ac:dyDescent="0.25">
      <c r="C120" s="19">
        <v>1994</v>
      </c>
      <c r="D120" s="21">
        <v>1.525385</v>
      </c>
      <c r="G120">
        <v>1.5253849999999999E-2</v>
      </c>
      <c r="H120">
        <f t="shared" si="4"/>
        <v>1.525385</v>
      </c>
      <c r="I120" s="21">
        <v>1.525385</v>
      </c>
    </row>
    <row r="121" spans="3:9" x14ac:dyDescent="0.25">
      <c r="C121" s="19">
        <v>1994</v>
      </c>
      <c r="D121" s="21">
        <v>1.647278</v>
      </c>
      <c r="G121">
        <v>1.6472779999999999E-2</v>
      </c>
      <c r="H121">
        <f t="shared" si="4"/>
        <v>1.647278</v>
      </c>
      <c r="I121" s="21">
        <v>1.647278</v>
      </c>
    </row>
    <row r="122" spans="3:9" x14ac:dyDescent="0.25">
      <c r="C122" s="19">
        <v>1994</v>
      </c>
      <c r="D122" s="21">
        <v>1.7307650000000001</v>
      </c>
      <c r="G122">
        <v>1.7307650000000001E-2</v>
      </c>
      <c r="H122">
        <f t="shared" si="4"/>
        <v>1.7307650000000001</v>
      </c>
      <c r="I122" s="21">
        <v>1.7307650000000001</v>
      </c>
    </row>
    <row r="123" spans="3:9" x14ac:dyDescent="0.25">
      <c r="C123" s="19">
        <v>1994</v>
      </c>
      <c r="D123" s="21">
        <v>1.7522989999999998</v>
      </c>
      <c r="G123">
        <v>1.7522989999999999E-2</v>
      </c>
      <c r="H123">
        <f t="shared" si="4"/>
        <v>1.7522989999999998</v>
      </c>
      <c r="I123" s="21">
        <v>1.7522989999999998</v>
      </c>
    </row>
    <row r="124" spans="3:9" x14ac:dyDescent="0.25">
      <c r="C124" s="19">
        <v>1994</v>
      </c>
      <c r="D124" s="21">
        <v>2.271766</v>
      </c>
      <c r="G124">
        <v>2.2717660000000001E-2</v>
      </c>
      <c r="H124">
        <f t="shared" si="4"/>
        <v>2.271766</v>
      </c>
      <c r="I124" s="21">
        <v>2.271766</v>
      </c>
    </row>
    <row r="125" spans="3:9" x14ac:dyDescent="0.25">
      <c r="C125" s="19">
        <v>1994</v>
      </c>
      <c r="D125" s="21">
        <v>2.1827920000000001</v>
      </c>
      <c r="G125">
        <v>2.1827920000000001E-2</v>
      </c>
      <c r="H125">
        <f t="shared" si="4"/>
        <v>2.1827920000000001</v>
      </c>
      <c r="I125" s="21">
        <v>2.1827920000000001</v>
      </c>
    </row>
    <row r="126" spans="3:9" x14ac:dyDescent="0.25">
      <c r="C126" s="19">
        <v>1994</v>
      </c>
      <c r="D126" s="21"/>
      <c r="H126">
        <f t="shared" si="4"/>
        <v>0</v>
      </c>
      <c r="I126" s="21"/>
    </row>
    <row r="127" spans="3:9" x14ac:dyDescent="0.25">
      <c r="C127" s="19">
        <v>1994</v>
      </c>
      <c r="D127" s="21">
        <v>1.0182059999999999</v>
      </c>
      <c r="G127">
        <v>1.018206E-2</v>
      </c>
      <c r="H127">
        <f t="shared" si="4"/>
        <v>1.0182059999999999</v>
      </c>
      <c r="I127" s="21">
        <v>1.0182059999999999</v>
      </c>
    </row>
    <row r="128" spans="3:9" x14ac:dyDescent="0.25">
      <c r="C128" s="19">
        <v>1994</v>
      </c>
      <c r="D128" s="21">
        <v>2.7425540000000002</v>
      </c>
      <c r="G128">
        <v>2.7425540000000002E-2</v>
      </c>
      <c r="H128">
        <f t="shared" si="4"/>
        <v>2.7425540000000002</v>
      </c>
      <c r="I128" s="21">
        <v>2.7425540000000002</v>
      </c>
    </row>
    <row r="129" spans="3:9" x14ac:dyDescent="0.25">
      <c r="C129" s="19">
        <v>1994</v>
      </c>
      <c r="D129" s="21">
        <v>1.9534349999999998</v>
      </c>
      <c r="G129">
        <v>1.9534349999999999E-2</v>
      </c>
      <c r="H129">
        <f t="shared" si="4"/>
        <v>1.9534349999999998</v>
      </c>
      <c r="I129" s="21">
        <v>1.9534349999999998</v>
      </c>
    </row>
    <row r="130" spans="3:9" x14ac:dyDescent="0.25">
      <c r="C130" s="19">
        <v>1994</v>
      </c>
      <c r="D130" s="21"/>
      <c r="E130" t="s">
        <v>76</v>
      </c>
      <c r="H130">
        <f t="shared" si="4"/>
        <v>0</v>
      </c>
      <c r="I130" s="21"/>
    </row>
    <row r="131" spans="3:9" x14ac:dyDescent="0.25">
      <c r="C131" s="19">
        <v>1994</v>
      </c>
      <c r="D131" s="21">
        <v>0.79433699999999996</v>
      </c>
      <c r="G131">
        <v>7.9433699999999999E-3</v>
      </c>
      <c r="H131">
        <f t="shared" si="4"/>
        <v>0.79433699999999996</v>
      </c>
      <c r="I131" s="21">
        <v>0.79433699999999996</v>
      </c>
    </row>
    <row r="132" spans="3:9" x14ac:dyDescent="0.25">
      <c r="C132" s="19">
        <v>1994</v>
      </c>
      <c r="D132" s="21">
        <v>3.217943</v>
      </c>
      <c r="G132">
        <v>3.2179430000000002E-2</v>
      </c>
      <c r="H132">
        <f t="shared" si="4"/>
        <v>3.217943</v>
      </c>
      <c r="I132" s="21">
        <v>3.217943</v>
      </c>
    </row>
    <row r="133" spans="3:9" x14ac:dyDescent="0.25">
      <c r="C133" s="19">
        <v>1994</v>
      </c>
      <c r="D133" s="21">
        <v>1.9532979999999998</v>
      </c>
      <c r="E133" t="s">
        <v>75</v>
      </c>
      <c r="G133">
        <v>1.9532979999999998E-2</v>
      </c>
      <c r="H133">
        <f t="shared" si="4"/>
        <v>1.9532979999999998</v>
      </c>
      <c r="I133" s="21">
        <v>1.9532979999999998</v>
      </c>
    </row>
    <row r="134" spans="3:9" x14ac:dyDescent="0.25">
      <c r="C134" s="18">
        <v>1995</v>
      </c>
      <c r="D134" s="21">
        <v>1.534729</v>
      </c>
      <c r="E134" t="s">
        <v>75</v>
      </c>
      <c r="G134">
        <v>1.534729E-2</v>
      </c>
      <c r="H134">
        <f t="shared" si="4"/>
        <v>1.534729</v>
      </c>
      <c r="I134" s="21">
        <v>1.534729</v>
      </c>
    </row>
    <row r="135" spans="3:9" x14ac:dyDescent="0.25">
      <c r="C135" s="19">
        <v>1995</v>
      </c>
      <c r="D135" s="21">
        <v>1.5456350000000001</v>
      </c>
      <c r="G135">
        <v>1.5456350000000001E-2</v>
      </c>
      <c r="H135">
        <f t="shared" si="4"/>
        <v>1.5456350000000001</v>
      </c>
      <c r="I135" s="21">
        <v>1.5456350000000001</v>
      </c>
    </row>
    <row r="136" spans="3:9" x14ac:dyDescent="0.25">
      <c r="C136" s="19">
        <v>1995</v>
      </c>
      <c r="D136" s="21">
        <v>1.6675829999999998</v>
      </c>
      <c r="G136">
        <v>1.6675829999999999E-2</v>
      </c>
      <c r="H136">
        <f t="shared" si="4"/>
        <v>1.6675829999999998</v>
      </c>
      <c r="I136" s="21">
        <v>1.6675829999999998</v>
      </c>
    </row>
    <row r="137" spans="3:9" x14ac:dyDescent="0.25">
      <c r="C137" s="19">
        <v>1995</v>
      </c>
      <c r="D137" s="21">
        <v>1.6971320000000001</v>
      </c>
      <c r="G137">
        <v>1.6971320000000002E-2</v>
      </c>
      <c r="H137">
        <f t="shared" si="4"/>
        <v>1.6971320000000001</v>
      </c>
      <c r="I137" s="21">
        <v>1.6971320000000001</v>
      </c>
    </row>
    <row r="138" spans="3:9" x14ac:dyDescent="0.25">
      <c r="C138" s="19">
        <v>1995</v>
      </c>
      <c r="D138">
        <v>1.8187519999999999</v>
      </c>
      <c r="G138">
        <v>1.8187519999999999E-2</v>
      </c>
      <c r="H138">
        <f t="shared" si="4"/>
        <v>1.8187519999999999</v>
      </c>
      <c r="I138">
        <v>1.8187519999999999</v>
      </c>
    </row>
    <row r="139" spans="3:9" x14ac:dyDescent="0.25">
      <c r="C139" s="19">
        <v>1995</v>
      </c>
      <c r="D139">
        <v>2.2613910000000002</v>
      </c>
      <c r="G139">
        <v>2.2613910000000001E-2</v>
      </c>
      <c r="H139">
        <f t="shared" si="4"/>
        <v>2.2613910000000002</v>
      </c>
      <c r="I139">
        <v>2.2613910000000002</v>
      </c>
    </row>
    <row r="140" spans="3:9" x14ac:dyDescent="0.25">
      <c r="C140" s="19">
        <v>1995</v>
      </c>
      <c r="D140">
        <v>2.1888129999999997</v>
      </c>
      <c r="G140">
        <v>2.1888129999999999E-2</v>
      </c>
      <c r="H140">
        <f t="shared" si="4"/>
        <v>2.1888129999999997</v>
      </c>
      <c r="I140">
        <v>2.1888129999999997</v>
      </c>
    </row>
    <row r="141" spans="3:9" x14ac:dyDescent="0.25">
      <c r="C141" s="19">
        <v>1995</v>
      </c>
      <c r="H141">
        <f t="shared" si="4"/>
        <v>0</v>
      </c>
    </row>
    <row r="142" spans="3:9" x14ac:dyDescent="0.25">
      <c r="C142" s="19">
        <v>1995</v>
      </c>
      <c r="D142">
        <v>0.96894999999999998</v>
      </c>
      <c r="G142">
        <v>9.6895000000000002E-3</v>
      </c>
      <c r="H142">
        <f t="shared" si="4"/>
        <v>0.96894999999999998</v>
      </c>
      <c r="I142">
        <v>0.96894999999999998</v>
      </c>
    </row>
    <row r="143" spans="3:9" x14ac:dyDescent="0.25">
      <c r="C143" s="19">
        <v>1995</v>
      </c>
      <c r="D143">
        <v>2.8718430000000001</v>
      </c>
      <c r="G143">
        <v>2.871843E-2</v>
      </c>
      <c r="H143">
        <f t="shared" si="4"/>
        <v>2.8718430000000001</v>
      </c>
      <c r="I143">
        <v>2.8718430000000001</v>
      </c>
    </row>
    <row r="144" spans="3:9" x14ac:dyDescent="0.25">
      <c r="C144" s="19">
        <v>1995</v>
      </c>
      <c r="D144">
        <v>1.967722</v>
      </c>
      <c r="G144">
        <v>1.9677219999999999E-2</v>
      </c>
      <c r="H144">
        <f t="shared" si="4"/>
        <v>1.967722</v>
      </c>
      <c r="I144">
        <v>1.967722</v>
      </c>
    </row>
    <row r="145" spans="3:9" x14ac:dyDescent="0.25">
      <c r="C145" s="19">
        <v>1995</v>
      </c>
      <c r="E145" t="s">
        <v>76</v>
      </c>
      <c r="H145">
        <f t="shared" si="4"/>
        <v>0</v>
      </c>
    </row>
    <row r="146" spans="3:9" x14ac:dyDescent="0.25">
      <c r="C146" s="19">
        <v>1995</v>
      </c>
      <c r="D146">
        <v>0.79384399999999999</v>
      </c>
      <c r="G146">
        <v>7.9384399999999997E-3</v>
      </c>
      <c r="H146">
        <f t="shared" si="4"/>
        <v>0.79384399999999999</v>
      </c>
      <c r="I146">
        <v>0.79384399999999999</v>
      </c>
    </row>
    <row r="147" spans="3:9" x14ac:dyDescent="0.25">
      <c r="C147" s="19">
        <v>1995</v>
      </c>
      <c r="D147">
        <v>3.2617050000000001</v>
      </c>
      <c r="G147">
        <v>3.2617050000000002E-2</v>
      </c>
      <c r="H147">
        <f t="shared" si="4"/>
        <v>3.2617050000000001</v>
      </c>
      <c r="I147">
        <v>3.2617050000000001</v>
      </c>
    </row>
    <row r="148" spans="3:9" x14ac:dyDescent="0.25">
      <c r="C148" s="19">
        <v>1995</v>
      </c>
      <c r="D148">
        <v>1.8916999999999999</v>
      </c>
      <c r="E148" t="s">
        <v>75</v>
      </c>
      <c r="G148">
        <v>1.8917E-2</v>
      </c>
      <c r="H148">
        <f t="shared" si="4"/>
        <v>1.8916999999999999</v>
      </c>
      <c r="I148">
        <v>1.8916999999999999</v>
      </c>
    </row>
    <row r="149" spans="3:9" x14ac:dyDescent="0.25">
      <c r="C149" s="18">
        <v>1996</v>
      </c>
      <c r="D149">
        <v>1.578584</v>
      </c>
      <c r="E149" t="s">
        <v>75</v>
      </c>
      <c r="G149">
        <v>1.5785839999999999E-2</v>
      </c>
      <c r="H149">
        <f t="shared" si="4"/>
        <v>1.578584</v>
      </c>
      <c r="I149">
        <v>1.578584</v>
      </c>
    </row>
    <row r="150" spans="3:9" x14ac:dyDescent="0.25">
      <c r="C150" s="19">
        <v>1996</v>
      </c>
      <c r="D150">
        <v>1.5981110000000001</v>
      </c>
      <c r="G150">
        <v>1.598111E-2</v>
      </c>
      <c r="H150">
        <f t="shared" si="4"/>
        <v>1.5981110000000001</v>
      </c>
      <c r="I150">
        <v>1.5981110000000001</v>
      </c>
    </row>
    <row r="151" spans="3:9" x14ac:dyDescent="0.25">
      <c r="C151" s="19">
        <v>1996</v>
      </c>
      <c r="D151">
        <v>1.7645029999999999</v>
      </c>
      <c r="G151">
        <v>1.7645029999999999E-2</v>
      </c>
      <c r="H151">
        <f t="shared" si="4"/>
        <v>1.7645029999999999</v>
      </c>
      <c r="I151">
        <v>1.7645029999999999</v>
      </c>
    </row>
    <row r="152" spans="3:9" x14ac:dyDescent="0.25">
      <c r="C152" s="19">
        <v>1996</v>
      </c>
      <c r="D152">
        <v>1.650925</v>
      </c>
      <c r="G152">
        <v>1.650925E-2</v>
      </c>
      <c r="H152">
        <f t="shared" si="4"/>
        <v>1.650925</v>
      </c>
      <c r="I152">
        <v>1.650925</v>
      </c>
    </row>
    <row r="153" spans="3:9" x14ac:dyDescent="0.25">
      <c r="C153" s="19">
        <v>1996</v>
      </c>
      <c r="D153">
        <v>1.8379820000000002</v>
      </c>
      <c r="G153">
        <v>1.8379820000000002E-2</v>
      </c>
      <c r="H153">
        <f t="shared" si="4"/>
        <v>1.8379820000000002</v>
      </c>
      <c r="I153">
        <v>1.8379820000000002</v>
      </c>
    </row>
    <row r="154" spans="3:9" x14ac:dyDescent="0.25">
      <c r="C154" s="19">
        <v>1996</v>
      </c>
      <c r="D154">
        <v>2.5255920000000001</v>
      </c>
      <c r="G154">
        <v>2.5255920000000001E-2</v>
      </c>
      <c r="H154">
        <f t="shared" si="4"/>
        <v>2.5255920000000001</v>
      </c>
      <c r="I154">
        <v>2.5255920000000001</v>
      </c>
    </row>
    <row r="155" spans="3:9" x14ac:dyDescent="0.25">
      <c r="C155" s="19">
        <v>1996</v>
      </c>
      <c r="D155">
        <v>2.1956509999999998</v>
      </c>
      <c r="G155">
        <v>2.1956509999999999E-2</v>
      </c>
      <c r="H155">
        <f t="shared" si="4"/>
        <v>2.1956509999999998</v>
      </c>
      <c r="I155">
        <v>2.1956509999999998</v>
      </c>
    </row>
    <row r="156" spans="3:9" x14ac:dyDescent="0.25">
      <c r="C156" s="19">
        <v>1996</v>
      </c>
      <c r="H156">
        <f t="shared" si="4"/>
        <v>0</v>
      </c>
    </row>
    <row r="157" spans="3:9" x14ac:dyDescent="0.25">
      <c r="C157" s="19">
        <v>1996</v>
      </c>
      <c r="D157">
        <v>0.98031699999999999</v>
      </c>
      <c r="G157">
        <v>9.8031699999999999E-3</v>
      </c>
      <c r="H157">
        <f t="shared" si="4"/>
        <v>0.98031699999999999</v>
      </c>
      <c r="I157">
        <v>0.98031699999999999</v>
      </c>
    </row>
    <row r="158" spans="3:9" x14ac:dyDescent="0.25">
      <c r="C158" s="19">
        <v>1996</v>
      </c>
      <c r="D158">
        <v>2.765012</v>
      </c>
      <c r="G158">
        <v>2.765012E-2</v>
      </c>
      <c r="H158">
        <f t="shared" ref="H158:H221" si="5">G158*100</f>
        <v>2.765012</v>
      </c>
      <c r="I158">
        <v>2.765012</v>
      </c>
    </row>
    <row r="159" spans="3:9" x14ac:dyDescent="0.25">
      <c r="C159" s="19">
        <v>1996</v>
      </c>
      <c r="D159">
        <v>1.9841129999999998</v>
      </c>
      <c r="G159">
        <v>1.9841129999999998E-2</v>
      </c>
      <c r="H159">
        <f t="shared" si="5"/>
        <v>1.9841129999999998</v>
      </c>
      <c r="I159">
        <v>1.9841129999999998</v>
      </c>
    </row>
    <row r="160" spans="3:9" x14ac:dyDescent="0.25">
      <c r="C160" s="19">
        <v>1996</v>
      </c>
      <c r="E160" t="s">
        <v>76</v>
      </c>
      <c r="H160">
        <f t="shared" si="5"/>
        <v>0</v>
      </c>
    </row>
    <row r="161" spans="3:9" x14ac:dyDescent="0.25">
      <c r="C161" s="19">
        <v>1996</v>
      </c>
      <c r="D161">
        <v>0.8130409999999999</v>
      </c>
      <c r="G161">
        <v>8.1304099999999994E-3</v>
      </c>
      <c r="H161">
        <f t="shared" si="5"/>
        <v>0.8130409999999999</v>
      </c>
      <c r="I161">
        <v>0.8130409999999999</v>
      </c>
    </row>
    <row r="162" spans="3:9" x14ac:dyDescent="0.25">
      <c r="C162" s="19">
        <v>1996</v>
      </c>
      <c r="D162">
        <v>3.3995470000000001</v>
      </c>
      <c r="G162">
        <v>3.399547E-2</v>
      </c>
      <c r="H162">
        <f t="shared" si="5"/>
        <v>3.3995470000000001</v>
      </c>
      <c r="I162">
        <v>3.3995470000000001</v>
      </c>
    </row>
    <row r="163" spans="3:9" x14ac:dyDescent="0.25">
      <c r="C163" s="19">
        <v>1996</v>
      </c>
      <c r="D163">
        <v>1.8183990000000001</v>
      </c>
      <c r="E163" t="s">
        <v>75</v>
      </c>
      <c r="G163">
        <v>1.8183990000000001E-2</v>
      </c>
      <c r="H163">
        <f t="shared" si="5"/>
        <v>1.8183990000000001</v>
      </c>
      <c r="I163">
        <v>1.8183990000000001</v>
      </c>
    </row>
    <row r="164" spans="3:9" x14ac:dyDescent="0.25">
      <c r="C164" s="18">
        <v>1997</v>
      </c>
      <c r="D164">
        <v>1.502569</v>
      </c>
      <c r="E164" t="s">
        <v>75</v>
      </c>
      <c r="G164">
        <v>1.502569E-2</v>
      </c>
      <c r="H164">
        <f t="shared" si="5"/>
        <v>1.502569</v>
      </c>
      <c r="I164">
        <v>1.502569</v>
      </c>
    </row>
    <row r="165" spans="3:9" x14ac:dyDescent="0.25">
      <c r="C165" s="19">
        <v>1997</v>
      </c>
      <c r="D165">
        <v>1.6944410000000001</v>
      </c>
      <c r="G165">
        <v>1.694441E-2</v>
      </c>
      <c r="H165">
        <f t="shared" si="5"/>
        <v>1.6944410000000001</v>
      </c>
      <c r="I165">
        <v>1.6944410000000001</v>
      </c>
    </row>
    <row r="166" spans="3:9" x14ac:dyDescent="0.25">
      <c r="C166" s="19">
        <v>1997</v>
      </c>
      <c r="D166">
        <v>1.831027</v>
      </c>
      <c r="G166">
        <v>1.831027E-2</v>
      </c>
      <c r="H166">
        <f t="shared" si="5"/>
        <v>1.831027</v>
      </c>
      <c r="I166">
        <v>1.831027</v>
      </c>
    </row>
    <row r="167" spans="3:9" x14ac:dyDescent="0.25">
      <c r="C167" s="19">
        <v>1997</v>
      </c>
      <c r="D167">
        <v>1.658032</v>
      </c>
      <c r="G167">
        <v>1.6580319999999999E-2</v>
      </c>
      <c r="H167">
        <f t="shared" si="5"/>
        <v>1.658032</v>
      </c>
      <c r="I167">
        <v>1.658032</v>
      </c>
    </row>
    <row r="168" spans="3:9" x14ac:dyDescent="0.25">
      <c r="C168" s="19">
        <v>1997</v>
      </c>
      <c r="D168">
        <v>1.9235260000000001</v>
      </c>
      <c r="G168">
        <v>1.9235260000000001E-2</v>
      </c>
      <c r="H168">
        <f t="shared" si="5"/>
        <v>1.9235260000000001</v>
      </c>
      <c r="I168">
        <v>1.9235260000000001</v>
      </c>
    </row>
    <row r="169" spans="3:9" x14ac:dyDescent="0.25">
      <c r="C169" s="19">
        <v>1997</v>
      </c>
      <c r="D169">
        <v>2.705244</v>
      </c>
      <c r="G169">
        <v>2.7052440000000001E-2</v>
      </c>
      <c r="H169">
        <f t="shared" si="5"/>
        <v>2.705244</v>
      </c>
      <c r="I169">
        <v>2.705244</v>
      </c>
    </row>
    <row r="170" spans="3:9" x14ac:dyDescent="0.25">
      <c r="C170" s="19">
        <v>1997</v>
      </c>
      <c r="D170">
        <v>2.2408709999999998</v>
      </c>
      <c r="G170">
        <v>2.2408709999999998E-2</v>
      </c>
      <c r="H170">
        <f t="shared" si="5"/>
        <v>2.2408709999999998</v>
      </c>
      <c r="I170">
        <v>2.2408709999999998</v>
      </c>
    </row>
    <row r="171" spans="3:9" x14ac:dyDescent="0.25">
      <c r="C171" s="19">
        <v>1997</v>
      </c>
      <c r="H171">
        <f t="shared" si="5"/>
        <v>0</v>
      </c>
    </row>
    <row r="172" spans="3:9" x14ac:dyDescent="0.25">
      <c r="C172" s="19">
        <v>1997</v>
      </c>
      <c r="D172">
        <v>1.023307</v>
      </c>
      <c r="G172">
        <v>1.023307E-2</v>
      </c>
      <c r="H172">
        <f t="shared" si="5"/>
        <v>1.023307</v>
      </c>
      <c r="I172">
        <v>1.023307</v>
      </c>
    </row>
    <row r="173" spans="3:9" x14ac:dyDescent="0.25">
      <c r="C173" s="19">
        <v>1997</v>
      </c>
      <c r="D173">
        <v>2.8276140000000001</v>
      </c>
      <c r="G173">
        <v>2.8276140000000002E-2</v>
      </c>
      <c r="H173">
        <f t="shared" si="5"/>
        <v>2.8276140000000001</v>
      </c>
      <c r="I173">
        <v>2.8276140000000001</v>
      </c>
    </row>
    <row r="174" spans="3:9" x14ac:dyDescent="0.25">
      <c r="C174" s="19">
        <v>1997</v>
      </c>
      <c r="D174">
        <v>1.9892839999999998</v>
      </c>
      <c r="G174">
        <v>1.9892839999999998E-2</v>
      </c>
      <c r="H174">
        <f t="shared" si="5"/>
        <v>1.9892839999999998</v>
      </c>
      <c r="I174">
        <v>1.9892839999999998</v>
      </c>
    </row>
    <row r="175" spans="3:9" x14ac:dyDescent="0.25">
      <c r="C175" s="19">
        <v>1997</v>
      </c>
      <c r="E175" t="s">
        <v>76</v>
      </c>
      <c r="H175">
        <f t="shared" si="5"/>
        <v>0</v>
      </c>
    </row>
    <row r="176" spans="3:9" x14ac:dyDescent="0.25">
      <c r="C176" s="19">
        <v>1997</v>
      </c>
      <c r="D176">
        <v>0.80149499999999996</v>
      </c>
      <c r="G176">
        <v>8.0149499999999999E-3</v>
      </c>
      <c r="H176">
        <f t="shared" si="5"/>
        <v>0.80149499999999996</v>
      </c>
      <c r="I176">
        <v>0.80149499999999996</v>
      </c>
    </row>
    <row r="177" spans="3:9" x14ac:dyDescent="0.25">
      <c r="C177" s="19">
        <v>1997</v>
      </c>
      <c r="D177">
        <v>3.4675039999999999</v>
      </c>
      <c r="G177">
        <v>3.4675039999999997E-2</v>
      </c>
      <c r="H177">
        <f t="shared" si="5"/>
        <v>3.4675039999999999</v>
      </c>
      <c r="I177">
        <v>3.4675039999999999</v>
      </c>
    </row>
    <row r="178" spans="3:9" x14ac:dyDescent="0.25">
      <c r="C178" s="19">
        <v>1997</v>
      </c>
      <c r="D178">
        <v>1.7539480000000001</v>
      </c>
      <c r="E178" t="s">
        <v>75</v>
      </c>
      <c r="G178">
        <v>1.753948E-2</v>
      </c>
      <c r="H178">
        <f t="shared" si="5"/>
        <v>1.7539480000000001</v>
      </c>
      <c r="I178">
        <v>1.7539480000000001</v>
      </c>
    </row>
    <row r="179" spans="3:9" x14ac:dyDescent="0.25">
      <c r="C179" s="18">
        <v>1998</v>
      </c>
      <c r="D179">
        <v>1.4348919999999998</v>
      </c>
      <c r="E179" t="s">
        <v>75</v>
      </c>
      <c r="G179">
        <v>1.4348919999999999E-2</v>
      </c>
      <c r="H179">
        <f t="shared" si="5"/>
        <v>1.4348919999999998</v>
      </c>
      <c r="I179">
        <v>1.4348919999999998</v>
      </c>
    </row>
    <row r="180" spans="3:9" x14ac:dyDescent="0.25">
      <c r="C180" s="19">
        <v>1998</v>
      </c>
      <c r="D180">
        <v>1.7715660000000002</v>
      </c>
      <c r="G180">
        <v>1.7715660000000001E-2</v>
      </c>
      <c r="H180">
        <f t="shared" si="5"/>
        <v>1.7715660000000002</v>
      </c>
      <c r="I180">
        <v>1.7715660000000002</v>
      </c>
    </row>
    <row r="181" spans="3:9" x14ac:dyDescent="0.25">
      <c r="C181" s="19">
        <v>1998</v>
      </c>
      <c r="D181">
        <v>1.859318</v>
      </c>
      <c r="G181">
        <v>1.8593180000000001E-2</v>
      </c>
      <c r="H181">
        <f t="shared" si="5"/>
        <v>1.859318</v>
      </c>
      <c r="I181">
        <v>1.859318</v>
      </c>
    </row>
    <row r="182" spans="3:9" x14ac:dyDescent="0.25">
      <c r="C182" s="19">
        <v>1998</v>
      </c>
      <c r="D182">
        <v>1.7583029999999999</v>
      </c>
      <c r="G182">
        <v>1.7583029999999999E-2</v>
      </c>
      <c r="H182">
        <f t="shared" si="5"/>
        <v>1.7583029999999999</v>
      </c>
      <c r="I182">
        <v>1.7583029999999999</v>
      </c>
    </row>
    <row r="183" spans="3:9" x14ac:dyDescent="0.25">
      <c r="C183" s="19">
        <v>1998</v>
      </c>
      <c r="D183">
        <v>2.0447610000000003</v>
      </c>
      <c r="G183">
        <v>2.0447610000000001E-2</v>
      </c>
      <c r="H183">
        <f t="shared" si="5"/>
        <v>2.0447610000000003</v>
      </c>
      <c r="I183">
        <v>2.0447610000000003</v>
      </c>
    </row>
    <row r="184" spans="3:9" x14ac:dyDescent="0.25">
      <c r="C184" s="19">
        <v>1998</v>
      </c>
      <c r="D184">
        <v>2.876172</v>
      </c>
      <c r="G184">
        <v>2.8761720000000001E-2</v>
      </c>
      <c r="H184">
        <f t="shared" si="5"/>
        <v>2.876172</v>
      </c>
      <c r="I184">
        <v>2.876172</v>
      </c>
    </row>
    <row r="185" spans="3:9" x14ac:dyDescent="0.25">
      <c r="C185" s="19">
        <v>1998</v>
      </c>
      <c r="D185">
        <v>2.2783760000000002</v>
      </c>
      <c r="G185">
        <v>2.278376E-2</v>
      </c>
      <c r="H185">
        <f t="shared" si="5"/>
        <v>2.2783760000000002</v>
      </c>
      <c r="I185">
        <v>2.2783760000000002</v>
      </c>
    </row>
    <row r="186" spans="3:9" x14ac:dyDescent="0.25">
      <c r="C186" s="19">
        <v>1998</v>
      </c>
      <c r="H186">
        <f t="shared" si="5"/>
        <v>0</v>
      </c>
    </row>
    <row r="187" spans="3:9" x14ac:dyDescent="0.25">
      <c r="C187" s="19">
        <v>1998</v>
      </c>
      <c r="D187">
        <v>1.0421819999999999</v>
      </c>
      <c r="G187">
        <v>1.042182E-2</v>
      </c>
      <c r="H187">
        <f t="shared" si="5"/>
        <v>1.0421819999999999</v>
      </c>
      <c r="I187">
        <v>1.0421819999999999</v>
      </c>
    </row>
    <row r="188" spans="3:9" x14ac:dyDescent="0.25">
      <c r="C188" s="19">
        <v>1998</v>
      </c>
      <c r="D188">
        <v>2.9601990000000002</v>
      </c>
      <c r="G188">
        <v>2.9601990000000002E-2</v>
      </c>
      <c r="H188">
        <f t="shared" si="5"/>
        <v>2.9601990000000002</v>
      </c>
      <c r="I188">
        <v>2.9601990000000002</v>
      </c>
    </row>
    <row r="189" spans="3:9" x14ac:dyDescent="0.25">
      <c r="C189" s="19">
        <v>1998</v>
      </c>
      <c r="D189">
        <v>1.895049</v>
      </c>
      <c r="G189">
        <v>1.895049E-2</v>
      </c>
      <c r="H189">
        <f t="shared" si="5"/>
        <v>1.895049</v>
      </c>
      <c r="I189">
        <v>1.895049</v>
      </c>
    </row>
    <row r="190" spans="3:9" x14ac:dyDescent="0.25">
      <c r="C190" s="19">
        <v>1998</v>
      </c>
      <c r="E190" t="s">
        <v>76</v>
      </c>
      <c r="H190">
        <f t="shared" si="5"/>
        <v>0</v>
      </c>
    </row>
    <row r="191" spans="3:9" x14ac:dyDescent="0.25">
      <c r="C191" s="19">
        <v>1998</v>
      </c>
      <c r="D191">
        <v>0.87397199999999997</v>
      </c>
      <c r="G191">
        <v>8.7397199999999994E-3</v>
      </c>
      <c r="H191">
        <f t="shared" si="5"/>
        <v>0.87397199999999997</v>
      </c>
      <c r="I191">
        <v>0.87397199999999997</v>
      </c>
    </row>
    <row r="192" spans="3:9" x14ac:dyDescent="0.25">
      <c r="C192" s="19">
        <v>1998</v>
      </c>
      <c r="D192">
        <v>3.5455420000000002</v>
      </c>
      <c r="G192">
        <v>3.5455420000000001E-2</v>
      </c>
      <c r="H192">
        <f t="shared" si="5"/>
        <v>3.5455420000000002</v>
      </c>
      <c r="I192">
        <v>3.5455420000000002</v>
      </c>
    </row>
    <row r="193" spans="3:9" x14ac:dyDescent="0.25">
      <c r="C193" s="19">
        <v>1998</v>
      </c>
      <c r="D193">
        <v>1.7507849999999998</v>
      </c>
      <c r="E193" t="s">
        <v>75</v>
      </c>
      <c r="G193">
        <v>1.7507849999999998E-2</v>
      </c>
      <c r="H193">
        <f t="shared" si="5"/>
        <v>1.7507849999999998</v>
      </c>
      <c r="I193">
        <v>1.7507849999999998</v>
      </c>
    </row>
    <row r="194" spans="3:9" x14ac:dyDescent="0.25">
      <c r="C194" s="18">
        <v>1999</v>
      </c>
      <c r="D194">
        <v>1.460288</v>
      </c>
      <c r="E194" t="s">
        <v>75</v>
      </c>
      <c r="G194">
        <v>1.460288E-2</v>
      </c>
      <c r="H194">
        <f t="shared" si="5"/>
        <v>1.460288</v>
      </c>
      <c r="I194">
        <v>1.460288</v>
      </c>
    </row>
    <row r="195" spans="3:9" x14ac:dyDescent="0.25">
      <c r="C195" s="19">
        <v>1999</v>
      </c>
      <c r="D195">
        <v>1.8878240000000002</v>
      </c>
      <c r="G195">
        <v>1.8878240000000001E-2</v>
      </c>
      <c r="H195">
        <f t="shared" si="5"/>
        <v>1.8878240000000002</v>
      </c>
      <c r="I195">
        <v>1.8878240000000002</v>
      </c>
    </row>
    <row r="196" spans="3:9" x14ac:dyDescent="0.25">
      <c r="C196" s="19">
        <v>1999</v>
      </c>
      <c r="D196">
        <v>1.933014</v>
      </c>
      <c r="G196">
        <v>1.9330139999999999E-2</v>
      </c>
      <c r="H196">
        <f t="shared" si="5"/>
        <v>1.933014</v>
      </c>
      <c r="I196">
        <v>1.933014</v>
      </c>
    </row>
    <row r="197" spans="3:9" x14ac:dyDescent="0.25">
      <c r="C197" s="19">
        <v>1999</v>
      </c>
      <c r="D197">
        <v>1.7952220000000001</v>
      </c>
      <c r="G197">
        <v>1.7952220000000001E-2</v>
      </c>
      <c r="H197">
        <f t="shared" si="5"/>
        <v>1.7952220000000001</v>
      </c>
      <c r="I197">
        <v>1.7952220000000001</v>
      </c>
    </row>
    <row r="198" spans="3:9" x14ac:dyDescent="0.25">
      <c r="C198" s="19">
        <v>1999</v>
      </c>
      <c r="D198">
        <v>2.1768190000000001</v>
      </c>
      <c r="G198">
        <v>2.176819E-2</v>
      </c>
      <c r="H198">
        <f t="shared" si="5"/>
        <v>2.1768190000000001</v>
      </c>
      <c r="I198">
        <v>2.1768190000000001</v>
      </c>
    </row>
    <row r="199" spans="3:9" x14ac:dyDescent="0.25">
      <c r="C199" s="19">
        <v>1999</v>
      </c>
      <c r="D199">
        <v>3.1710009999999995</v>
      </c>
      <c r="G199">
        <v>3.1710009999999997E-2</v>
      </c>
      <c r="H199">
        <f t="shared" si="5"/>
        <v>3.1710009999999995</v>
      </c>
      <c r="I199">
        <v>3.1710009999999995</v>
      </c>
    </row>
    <row r="200" spans="3:9" x14ac:dyDescent="0.25">
      <c r="C200" s="19">
        <v>1999</v>
      </c>
      <c r="D200">
        <v>2.4092959999999999</v>
      </c>
      <c r="G200">
        <v>2.409296E-2</v>
      </c>
      <c r="H200">
        <f t="shared" si="5"/>
        <v>2.4092959999999999</v>
      </c>
      <c r="I200">
        <v>2.4092959999999999</v>
      </c>
    </row>
    <row r="201" spans="3:9" x14ac:dyDescent="0.25">
      <c r="C201" s="19">
        <v>1999</v>
      </c>
      <c r="H201">
        <f t="shared" si="5"/>
        <v>0</v>
      </c>
    </row>
    <row r="202" spans="3:9" x14ac:dyDescent="0.25">
      <c r="C202" s="19">
        <v>1999</v>
      </c>
      <c r="D202">
        <v>1.0162360000000001</v>
      </c>
      <c r="G202">
        <v>1.016236E-2</v>
      </c>
      <c r="H202">
        <f t="shared" si="5"/>
        <v>1.0162360000000001</v>
      </c>
      <c r="I202">
        <v>1.0162360000000001</v>
      </c>
    </row>
    <row r="203" spans="3:9" x14ac:dyDescent="0.25">
      <c r="C203" s="19">
        <v>1999</v>
      </c>
      <c r="D203">
        <v>2.9773350000000001</v>
      </c>
      <c r="G203">
        <v>2.9773350000000001E-2</v>
      </c>
      <c r="H203">
        <f t="shared" si="5"/>
        <v>2.9773350000000001</v>
      </c>
      <c r="I203">
        <v>2.9773350000000001</v>
      </c>
    </row>
    <row r="204" spans="3:9" x14ac:dyDescent="0.25">
      <c r="C204" s="19">
        <v>1999</v>
      </c>
      <c r="D204">
        <v>1.9798389999999999</v>
      </c>
      <c r="G204">
        <v>1.9798389999999999E-2</v>
      </c>
      <c r="H204">
        <f t="shared" si="5"/>
        <v>1.9798389999999999</v>
      </c>
      <c r="I204">
        <v>1.9798389999999999</v>
      </c>
    </row>
    <row r="205" spans="3:9" x14ac:dyDescent="0.25">
      <c r="C205" s="19">
        <v>1999</v>
      </c>
      <c r="E205" t="s">
        <v>76</v>
      </c>
      <c r="H205">
        <f t="shared" si="5"/>
        <v>0</v>
      </c>
    </row>
    <row r="206" spans="3:9" x14ac:dyDescent="0.25">
      <c r="C206" s="19">
        <v>1999</v>
      </c>
      <c r="D206">
        <v>0.86135499999999998</v>
      </c>
      <c r="G206">
        <v>8.6135499999999993E-3</v>
      </c>
      <c r="H206">
        <f t="shared" si="5"/>
        <v>0.86135499999999998</v>
      </c>
      <c r="I206">
        <v>0.86135499999999998</v>
      </c>
    </row>
    <row r="207" spans="3:9" x14ac:dyDescent="0.25">
      <c r="C207" s="19">
        <v>1999</v>
      </c>
      <c r="D207">
        <v>3.580667</v>
      </c>
      <c r="G207">
        <v>3.5806669999999999E-2</v>
      </c>
      <c r="H207">
        <f t="shared" si="5"/>
        <v>3.580667</v>
      </c>
      <c r="I207">
        <v>3.580667</v>
      </c>
    </row>
    <row r="208" spans="3:9" x14ac:dyDescent="0.25">
      <c r="C208" s="19">
        <v>1999</v>
      </c>
      <c r="D208">
        <v>1.8213239999999999</v>
      </c>
      <c r="E208" t="s">
        <v>75</v>
      </c>
      <c r="G208">
        <v>1.8213239999999999E-2</v>
      </c>
      <c r="H208">
        <f t="shared" si="5"/>
        <v>1.8213239999999999</v>
      </c>
      <c r="I208">
        <v>1.8213239999999999</v>
      </c>
    </row>
    <row r="209" spans="3:9" x14ac:dyDescent="0.25">
      <c r="C209" s="18">
        <v>2000</v>
      </c>
      <c r="D209">
        <v>1.4736419999999999</v>
      </c>
      <c r="E209" t="s">
        <v>75</v>
      </c>
      <c r="G209">
        <v>1.473642E-2</v>
      </c>
      <c r="H209">
        <f t="shared" si="5"/>
        <v>1.4736419999999999</v>
      </c>
      <c r="I209">
        <v>1.4736419999999999</v>
      </c>
    </row>
    <row r="210" spans="3:9" x14ac:dyDescent="0.25">
      <c r="C210" s="19">
        <v>2000</v>
      </c>
      <c r="D210">
        <v>1.932461</v>
      </c>
      <c r="G210">
        <v>1.9324609999999999E-2</v>
      </c>
      <c r="H210">
        <f t="shared" si="5"/>
        <v>1.932461</v>
      </c>
      <c r="I210">
        <v>1.932461</v>
      </c>
    </row>
    <row r="211" spans="3:9" x14ac:dyDescent="0.25">
      <c r="C211" s="19">
        <v>2000</v>
      </c>
      <c r="D211">
        <v>1.9655849999999999</v>
      </c>
      <c r="G211">
        <v>1.9655849999999999E-2</v>
      </c>
      <c r="H211">
        <f t="shared" si="5"/>
        <v>1.9655849999999999</v>
      </c>
      <c r="I211">
        <v>1.9655849999999999</v>
      </c>
    </row>
    <row r="212" spans="3:9" x14ac:dyDescent="0.25">
      <c r="C212" s="19">
        <v>2000</v>
      </c>
      <c r="D212">
        <v>1.9093849999999999</v>
      </c>
      <c r="G212">
        <v>1.9093849999999999E-2</v>
      </c>
      <c r="H212">
        <f t="shared" si="5"/>
        <v>1.9093849999999999</v>
      </c>
      <c r="I212">
        <v>1.9093849999999999</v>
      </c>
    </row>
    <row r="213" spans="3:9" x14ac:dyDescent="0.25">
      <c r="C213" s="19">
        <v>2000</v>
      </c>
      <c r="D213">
        <v>2.2527110000000001</v>
      </c>
      <c r="G213">
        <v>2.2527109999999999E-2</v>
      </c>
      <c r="H213">
        <f t="shared" si="5"/>
        <v>2.2527110000000001</v>
      </c>
      <c r="I213">
        <v>2.2527110000000001</v>
      </c>
    </row>
    <row r="214" spans="3:9" x14ac:dyDescent="0.25">
      <c r="C214" s="19">
        <v>2000</v>
      </c>
      <c r="D214">
        <v>3.3455170000000001</v>
      </c>
      <c r="G214">
        <v>3.3455169999999999E-2</v>
      </c>
      <c r="H214">
        <f t="shared" si="5"/>
        <v>3.3455170000000001</v>
      </c>
      <c r="I214">
        <v>3.3455170000000001</v>
      </c>
    </row>
    <row r="215" spans="3:9" x14ac:dyDescent="0.25">
      <c r="C215" s="19">
        <v>2000</v>
      </c>
      <c r="D215">
        <v>2.4722339999999998</v>
      </c>
      <c r="G215">
        <v>2.4722339999999999E-2</v>
      </c>
      <c r="H215">
        <f t="shared" si="5"/>
        <v>2.4722339999999998</v>
      </c>
      <c r="I215">
        <v>2.4722339999999998</v>
      </c>
    </row>
    <row r="216" spans="3:9" x14ac:dyDescent="0.25">
      <c r="C216" s="19">
        <v>2000</v>
      </c>
      <c r="H216">
        <f t="shared" si="5"/>
        <v>0</v>
      </c>
    </row>
    <row r="217" spans="3:9" x14ac:dyDescent="0.25">
      <c r="C217" s="19">
        <v>2000</v>
      </c>
      <c r="D217">
        <v>1.039838</v>
      </c>
      <c r="G217">
        <v>1.039838E-2</v>
      </c>
      <c r="H217">
        <f t="shared" si="5"/>
        <v>1.039838</v>
      </c>
      <c r="I217">
        <v>1.039838</v>
      </c>
    </row>
    <row r="218" spans="3:9" x14ac:dyDescent="0.25">
      <c r="C218" s="19">
        <v>2000</v>
      </c>
      <c r="D218">
        <v>3.0016910000000001</v>
      </c>
      <c r="G218">
        <v>3.0016910000000001E-2</v>
      </c>
      <c r="H218">
        <f t="shared" si="5"/>
        <v>3.0016910000000001</v>
      </c>
      <c r="I218">
        <v>3.0016910000000001</v>
      </c>
    </row>
    <row r="219" spans="3:9" x14ac:dyDescent="0.25">
      <c r="C219" s="19">
        <v>2000</v>
      </c>
      <c r="D219">
        <v>1.9355919999999998</v>
      </c>
      <c r="G219">
        <v>1.9355919999999999E-2</v>
      </c>
      <c r="H219">
        <f t="shared" si="5"/>
        <v>1.9355919999999998</v>
      </c>
      <c r="I219">
        <v>1.9355919999999998</v>
      </c>
    </row>
    <row r="220" spans="3:9" x14ac:dyDescent="0.25">
      <c r="C220" s="19">
        <v>2000</v>
      </c>
      <c r="E220" t="s">
        <v>76</v>
      </c>
      <c r="H220">
        <f t="shared" si="5"/>
        <v>0</v>
      </c>
    </row>
    <row r="221" spans="3:9" x14ac:dyDescent="0.25">
      <c r="C221" s="19">
        <v>2000</v>
      </c>
      <c r="D221">
        <v>0.90790999999999999</v>
      </c>
      <c r="G221">
        <v>9.0790999999999997E-3</v>
      </c>
      <c r="H221">
        <f t="shared" si="5"/>
        <v>0.90790999999999999</v>
      </c>
      <c r="I221">
        <v>0.90790999999999999</v>
      </c>
    </row>
    <row r="222" spans="3:9" x14ac:dyDescent="0.25">
      <c r="C222" s="19">
        <v>2000</v>
      </c>
      <c r="D222">
        <v>3.8305760000000002</v>
      </c>
      <c r="G222">
        <v>3.8305760000000001E-2</v>
      </c>
      <c r="H222">
        <f t="shared" ref="H222:H285" si="6">G222*100</f>
        <v>3.8305760000000002</v>
      </c>
      <c r="I222">
        <v>3.8305760000000002</v>
      </c>
    </row>
    <row r="223" spans="3:9" x14ac:dyDescent="0.25">
      <c r="C223" s="19">
        <v>2000</v>
      </c>
      <c r="D223">
        <v>1.8166829999999998</v>
      </c>
      <c r="E223" t="s">
        <v>75</v>
      </c>
      <c r="G223">
        <v>1.8166829999999998E-2</v>
      </c>
      <c r="H223">
        <f t="shared" si="6"/>
        <v>1.8166829999999998</v>
      </c>
      <c r="I223">
        <v>1.8166829999999998</v>
      </c>
    </row>
    <row r="224" spans="3:9" x14ac:dyDescent="0.25">
      <c r="C224" s="18">
        <v>2001</v>
      </c>
      <c r="D224">
        <v>1.5649219999999999</v>
      </c>
      <c r="E224" t="s">
        <v>75</v>
      </c>
      <c r="G224">
        <v>1.5649219999999998E-2</v>
      </c>
      <c r="H224">
        <f t="shared" si="6"/>
        <v>1.5649219999999999</v>
      </c>
      <c r="I224">
        <v>1.5649219999999999</v>
      </c>
    </row>
    <row r="225" spans="3:9" x14ac:dyDescent="0.25">
      <c r="C225" s="19">
        <v>2001</v>
      </c>
      <c r="D225">
        <v>2.0509199999999996</v>
      </c>
      <c r="G225">
        <v>2.0509199999999998E-2</v>
      </c>
      <c r="H225">
        <f t="shared" si="6"/>
        <v>2.0509199999999996</v>
      </c>
      <c r="I225">
        <v>2.0509199999999996</v>
      </c>
    </row>
    <row r="226" spans="3:9" x14ac:dyDescent="0.25">
      <c r="C226" s="19">
        <v>2001</v>
      </c>
      <c r="D226">
        <v>2.0682510000000001</v>
      </c>
      <c r="G226">
        <v>2.0682510000000001E-2</v>
      </c>
      <c r="H226">
        <f t="shared" si="6"/>
        <v>2.0682510000000001</v>
      </c>
      <c r="I226">
        <v>2.0682510000000001</v>
      </c>
    </row>
    <row r="227" spans="3:9" x14ac:dyDescent="0.25">
      <c r="C227" s="19">
        <v>2001</v>
      </c>
      <c r="D227">
        <v>2.0877249999999998</v>
      </c>
      <c r="G227">
        <v>2.087725E-2</v>
      </c>
      <c r="H227">
        <f t="shared" si="6"/>
        <v>2.0877249999999998</v>
      </c>
      <c r="I227">
        <v>2.0877249999999998</v>
      </c>
    </row>
    <row r="228" spans="3:9" x14ac:dyDescent="0.25">
      <c r="C228" s="19">
        <v>2001</v>
      </c>
      <c r="D228">
        <v>2.3871759999999997</v>
      </c>
      <c r="G228">
        <v>2.3871759999999999E-2</v>
      </c>
      <c r="H228">
        <f t="shared" si="6"/>
        <v>2.3871759999999997</v>
      </c>
      <c r="I228">
        <v>2.3871759999999997</v>
      </c>
    </row>
    <row r="229" spans="3:9" x14ac:dyDescent="0.25">
      <c r="C229" s="19">
        <v>2001</v>
      </c>
      <c r="D229">
        <v>3.3161640000000001</v>
      </c>
      <c r="G229">
        <v>3.3161639999999999E-2</v>
      </c>
      <c r="H229">
        <f t="shared" si="6"/>
        <v>3.3161640000000001</v>
      </c>
      <c r="I229">
        <v>3.3161640000000001</v>
      </c>
    </row>
    <row r="230" spans="3:9" x14ac:dyDescent="0.25">
      <c r="C230" s="19">
        <v>2001</v>
      </c>
      <c r="D230">
        <v>2.4740470000000001</v>
      </c>
      <c r="G230">
        <v>2.4740470000000001E-2</v>
      </c>
      <c r="H230">
        <f t="shared" si="6"/>
        <v>2.4740470000000001</v>
      </c>
      <c r="I230">
        <v>2.4740470000000001</v>
      </c>
    </row>
    <row r="231" spans="3:9" x14ac:dyDescent="0.25">
      <c r="C231" s="19">
        <v>2001</v>
      </c>
      <c r="H231">
        <f t="shared" si="6"/>
        <v>0</v>
      </c>
    </row>
    <row r="232" spans="3:9" x14ac:dyDescent="0.25">
      <c r="C232" s="19">
        <v>2001</v>
      </c>
      <c r="D232">
        <v>1.0808150000000001</v>
      </c>
      <c r="G232">
        <v>1.0808150000000001E-2</v>
      </c>
      <c r="H232">
        <f t="shared" si="6"/>
        <v>1.0808150000000001</v>
      </c>
      <c r="I232">
        <v>1.0808150000000001</v>
      </c>
    </row>
    <row r="233" spans="3:9" x14ac:dyDescent="0.25">
      <c r="C233" s="19">
        <v>2001</v>
      </c>
      <c r="D233">
        <v>3.0744790000000002</v>
      </c>
      <c r="G233">
        <v>3.0744790000000001E-2</v>
      </c>
      <c r="H233">
        <f t="shared" si="6"/>
        <v>3.0744790000000002</v>
      </c>
      <c r="I233">
        <v>3.0744790000000002</v>
      </c>
    </row>
    <row r="234" spans="3:9" x14ac:dyDescent="0.25">
      <c r="C234" s="19">
        <v>2001</v>
      </c>
      <c r="D234">
        <v>1.9330799999999999</v>
      </c>
      <c r="G234">
        <v>1.9330799999999999E-2</v>
      </c>
      <c r="H234">
        <f t="shared" si="6"/>
        <v>1.9330799999999999</v>
      </c>
      <c r="I234">
        <v>1.9330799999999999</v>
      </c>
    </row>
    <row r="235" spans="3:9" x14ac:dyDescent="0.25">
      <c r="C235" s="19">
        <v>2001</v>
      </c>
      <c r="E235" t="s">
        <v>76</v>
      </c>
      <c r="H235">
        <f t="shared" si="6"/>
        <v>0</v>
      </c>
    </row>
    <row r="236" spans="3:9" x14ac:dyDescent="0.25">
      <c r="C236" s="19">
        <v>2001</v>
      </c>
      <c r="D236">
        <v>0.91522400000000004</v>
      </c>
      <c r="G236">
        <v>9.1522400000000007E-3</v>
      </c>
      <c r="H236">
        <f t="shared" si="6"/>
        <v>0.91522400000000004</v>
      </c>
      <c r="I236">
        <v>0.91522400000000004</v>
      </c>
    </row>
    <row r="237" spans="3:9" x14ac:dyDescent="0.25">
      <c r="C237" s="19">
        <v>2001</v>
      </c>
      <c r="D237">
        <v>4.1299959999999993</v>
      </c>
      <c r="G237">
        <v>4.1299959999999997E-2</v>
      </c>
      <c r="H237">
        <f t="shared" si="6"/>
        <v>4.1299959999999993</v>
      </c>
      <c r="I237">
        <v>4.1299959999999993</v>
      </c>
    </row>
    <row r="238" spans="3:9" x14ac:dyDescent="0.25">
      <c r="C238" s="19">
        <v>2001</v>
      </c>
      <c r="D238">
        <v>1.7930299999999999</v>
      </c>
      <c r="E238" t="s">
        <v>75</v>
      </c>
      <c r="G238">
        <v>1.79303E-2</v>
      </c>
      <c r="H238">
        <f t="shared" si="6"/>
        <v>1.7930299999999999</v>
      </c>
      <c r="I238">
        <v>1.7930299999999999</v>
      </c>
    </row>
    <row r="239" spans="3:9" x14ac:dyDescent="0.25">
      <c r="C239" s="18">
        <v>2002</v>
      </c>
      <c r="D239">
        <v>1.6495200000000001</v>
      </c>
      <c r="E239" t="s">
        <v>75</v>
      </c>
      <c r="G239">
        <v>1.6495200000000002E-2</v>
      </c>
      <c r="H239">
        <f t="shared" si="6"/>
        <v>1.6495200000000001</v>
      </c>
      <c r="I239">
        <v>1.6495200000000001</v>
      </c>
    </row>
    <row r="240" spans="3:9" x14ac:dyDescent="0.25">
      <c r="C240" s="19">
        <v>2002</v>
      </c>
      <c r="D240">
        <v>2.1241240000000001</v>
      </c>
      <c r="G240">
        <v>2.1241240000000002E-2</v>
      </c>
      <c r="H240">
        <f t="shared" si="6"/>
        <v>2.1241240000000001</v>
      </c>
      <c r="I240">
        <v>2.1241240000000001</v>
      </c>
    </row>
    <row r="241" spans="3:9" x14ac:dyDescent="0.25">
      <c r="C241" s="19">
        <v>2002</v>
      </c>
      <c r="D241">
        <v>1.936094</v>
      </c>
      <c r="G241">
        <v>1.936094E-2</v>
      </c>
      <c r="H241">
        <f t="shared" si="6"/>
        <v>1.936094</v>
      </c>
      <c r="I241">
        <v>1.936094</v>
      </c>
    </row>
    <row r="242" spans="3:9" x14ac:dyDescent="0.25">
      <c r="C242" s="19">
        <v>2002</v>
      </c>
      <c r="D242">
        <v>2.041452</v>
      </c>
      <c r="G242">
        <v>2.0414519999999999E-2</v>
      </c>
      <c r="H242">
        <f t="shared" si="6"/>
        <v>2.041452</v>
      </c>
      <c r="I242">
        <v>2.041452</v>
      </c>
    </row>
    <row r="243" spans="3:9" x14ac:dyDescent="0.25">
      <c r="C243" s="19">
        <v>2002</v>
      </c>
      <c r="D243">
        <v>2.5082009999999997</v>
      </c>
      <c r="G243">
        <v>2.5082009999999998E-2</v>
      </c>
      <c r="H243">
        <f t="shared" si="6"/>
        <v>2.5082009999999997</v>
      </c>
      <c r="I243">
        <v>2.5082009999999997</v>
      </c>
    </row>
    <row r="244" spans="3:9" x14ac:dyDescent="0.25">
      <c r="C244" s="19">
        <v>2002</v>
      </c>
      <c r="D244">
        <v>3.3626870000000002</v>
      </c>
      <c r="G244">
        <v>3.3626870000000003E-2</v>
      </c>
      <c r="H244">
        <f t="shared" si="6"/>
        <v>3.3626870000000002</v>
      </c>
      <c r="I244">
        <v>3.3626870000000002</v>
      </c>
    </row>
    <row r="245" spans="3:9" x14ac:dyDescent="0.25">
      <c r="C245" s="19">
        <v>2002</v>
      </c>
      <c r="D245">
        <v>2.5027550000000001</v>
      </c>
      <c r="G245">
        <v>2.5027549999999999E-2</v>
      </c>
      <c r="H245">
        <f t="shared" si="6"/>
        <v>2.5027550000000001</v>
      </c>
      <c r="I245">
        <v>2.5027550000000001</v>
      </c>
    </row>
    <row r="246" spans="3:9" x14ac:dyDescent="0.25">
      <c r="C246" s="19">
        <v>2002</v>
      </c>
      <c r="H246">
        <f t="shared" si="6"/>
        <v>0</v>
      </c>
    </row>
    <row r="247" spans="3:9" x14ac:dyDescent="0.25">
      <c r="C247" s="19">
        <v>2002</v>
      </c>
      <c r="D247">
        <v>1.1214230000000001</v>
      </c>
      <c r="G247">
        <v>1.121423E-2</v>
      </c>
      <c r="H247">
        <f t="shared" si="6"/>
        <v>1.1214230000000001</v>
      </c>
      <c r="I247">
        <v>1.1214230000000001</v>
      </c>
    </row>
    <row r="248" spans="3:9" x14ac:dyDescent="0.25">
      <c r="C248" s="19">
        <v>2002</v>
      </c>
      <c r="D248">
        <v>3.115618</v>
      </c>
      <c r="G248">
        <v>3.1156179999999999E-2</v>
      </c>
      <c r="H248">
        <f t="shared" si="6"/>
        <v>3.115618</v>
      </c>
      <c r="I248">
        <v>3.115618</v>
      </c>
    </row>
    <row r="249" spans="3:9" x14ac:dyDescent="0.25">
      <c r="C249" s="19">
        <v>2002</v>
      </c>
      <c r="D249">
        <v>1.8802099999999999</v>
      </c>
      <c r="G249">
        <v>1.8802099999999999E-2</v>
      </c>
      <c r="H249">
        <f t="shared" si="6"/>
        <v>1.8802099999999999</v>
      </c>
      <c r="I249">
        <v>1.8802099999999999</v>
      </c>
    </row>
    <row r="250" spans="3:9" x14ac:dyDescent="0.25">
      <c r="C250" s="19">
        <v>2002</v>
      </c>
      <c r="E250" t="s">
        <v>76</v>
      </c>
      <c r="H250">
        <f t="shared" si="6"/>
        <v>0</v>
      </c>
    </row>
    <row r="251" spans="3:9" x14ac:dyDescent="0.25">
      <c r="C251" s="19">
        <v>2002</v>
      </c>
      <c r="D251">
        <v>0.98641900000000005</v>
      </c>
      <c r="G251">
        <v>9.8641900000000001E-3</v>
      </c>
      <c r="H251">
        <f t="shared" si="6"/>
        <v>0.98641900000000005</v>
      </c>
      <c r="I251">
        <v>0.98641900000000005</v>
      </c>
    </row>
    <row r="252" spans="3:9" x14ac:dyDescent="0.25">
      <c r="C252" s="19">
        <v>2002</v>
      </c>
      <c r="D252">
        <v>3.9646470000000003</v>
      </c>
      <c r="G252">
        <v>3.9646470000000003E-2</v>
      </c>
      <c r="H252">
        <f t="shared" si="6"/>
        <v>3.9646470000000003</v>
      </c>
      <c r="I252">
        <v>3.9646470000000003</v>
      </c>
    </row>
    <row r="253" spans="3:9" x14ac:dyDescent="0.25">
      <c r="C253" s="19">
        <v>2002</v>
      </c>
      <c r="D253">
        <v>1.799347</v>
      </c>
      <c r="E253" t="s">
        <v>75</v>
      </c>
      <c r="G253">
        <v>1.7993470000000001E-2</v>
      </c>
      <c r="H253">
        <f t="shared" si="6"/>
        <v>1.799347</v>
      </c>
      <c r="I253">
        <v>1.799347</v>
      </c>
    </row>
    <row r="254" spans="3:9" x14ac:dyDescent="0.25">
      <c r="C254" s="18">
        <v>2003</v>
      </c>
      <c r="D254">
        <v>1.6972379999999998</v>
      </c>
      <c r="E254" t="s">
        <v>75</v>
      </c>
      <c r="G254">
        <v>1.6972379999999999E-2</v>
      </c>
      <c r="H254">
        <f t="shared" si="6"/>
        <v>1.6972379999999998</v>
      </c>
      <c r="I254">
        <v>1.6972379999999998</v>
      </c>
    </row>
    <row r="255" spans="3:9" x14ac:dyDescent="0.25">
      <c r="C255" s="19">
        <v>2003</v>
      </c>
      <c r="D255">
        <v>2.24092</v>
      </c>
      <c r="G255">
        <v>2.2409200000000001E-2</v>
      </c>
      <c r="H255">
        <f t="shared" si="6"/>
        <v>2.24092</v>
      </c>
      <c r="I255">
        <v>2.24092</v>
      </c>
    </row>
    <row r="256" spans="3:9" x14ac:dyDescent="0.25">
      <c r="C256" s="19">
        <v>2003</v>
      </c>
      <c r="D256">
        <v>1.8748190000000002</v>
      </c>
      <c r="G256">
        <v>1.8748190000000001E-2</v>
      </c>
      <c r="H256">
        <f t="shared" si="6"/>
        <v>1.8748190000000002</v>
      </c>
      <c r="I256">
        <v>1.8748190000000002</v>
      </c>
    </row>
    <row r="257" spans="3:9" x14ac:dyDescent="0.25">
      <c r="C257" s="19">
        <v>2003</v>
      </c>
      <c r="D257">
        <v>2.0352380000000001</v>
      </c>
      <c r="G257">
        <v>2.035238E-2</v>
      </c>
      <c r="H257">
        <f t="shared" si="6"/>
        <v>2.0352380000000001</v>
      </c>
      <c r="I257">
        <v>2.0352380000000001</v>
      </c>
    </row>
    <row r="258" spans="3:9" x14ac:dyDescent="0.25">
      <c r="C258" s="19">
        <v>2003</v>
      </c>
      <c r="D258">
        <v>2.5754889999999997</v>
      </c>
      <c r="G258">
        <v>2.5754889999999999E-2</v>
      </c>
      <c r="H258">
        <f t="shared" si="6"/>
        <v>2.5754889999999997</v>
      </c>
      <c r="I258">
        <v>2.5754889999999997</v>
      </c>
    </row>
    <row r="259" spans="3:9" x14ac:dyDescent="0.25">
      <c r="C259" s="19">
        <v>2003</v>
      </c>
      <c r="D259">
        <v>3.4391419999999999</v>
      </c>
      <c r="G259">
        <v>3.4391419999999999E-2</v>
      </c>
      <c r="H259">
        <f t="shared" si="6"/>
        <v>3.4391419999999999</v>
      </c>
      <c r="I259">
        <v>3.4391419999999999</v>
      </c>
    </row>
    <row r="260" spans="3:9" x14ac:dyDescent="0.25">
      <c r="C260" s="19">
        <v>2003</v>
      </c>
      <c r="D260">
        <v>2.5396269999999999</v>
      </c>
      <c r="G260">
        <v>2.5396269999999999E-2</v>
      </c>
      <c r="H260">
        <f t="shared" si="6"/>
        <v>2.5396269999999999</v>
      </c>
      <c r="I260">
        <v>2.5396269999999999</v>
      </c>
    </row>
    <row r="261" spans="3:9" x14ac:dyDescent="0.25">
      <c r="C261" s="19">
        <v>2003</v>
      </c>
      <c r="H261">
        <f t="shared" si="6"/>
        <v>0</v>
      </c>
    </row>
    <row r="262" spans="3:9" x14ac:dyDescent="0.25">
      <c r="C262" s="19">
        <v>2003</v>
      </c>
      <c r="D262">
        <v>1.1006449999999999</v>
      </c>
      <c r="G262">
        <v>1.1006449999999999E-2</v>
      </c>
      <c r="H262">
        <f t="shared" si="6"/>
        <v>1.1006449999999999</v>
      </c>
      <c r="I262">
        <v>1.1006449999999999</v>
      </c>
    </row>
    <row r="263" spans="3:9" x14ac:dyDescent="0.25">
      <c r="C263" s="19">
        <v>2003</v>
      </c>
      <c r="D263">
        <v>3.1438809999999999</v>
      </c>
      <c r="G263">
        <v>3.1438809999999998E-2</v>
      </c>
      <c r="H263">
        <f t="shared" si="6"/>
        <v>3.1438809999999999</v>
      </c>
      <c r="I263">
        <v>3.1438809999999999</v>
      </c>
    </row>
    <row r="264" spans="3:9" x14ac:dyDescent="0.25">
      <c r="C264" s="19">
        <v>2003</v>
      </c>
      <c r="D264">
        <v>1.9180409999999999</v>
      </c>
      <c r="G264">
        <v>1.9180409999999998E-2</v>
      </c>
      <c r="H264">
        <f t="shared" si="6"/>
        <v>1.9180409999999999</v>
      </c>
      <c r="I264">
        <v>1.9180409999999999</v>
      </c>
    </row>
    <row r="265" spans="3:9" x14ac:dyDescent="0.25">
      <c r="C265" s="19">
        <v>2003</v>
      </c>
      <c r="E265" t="s">
        <v>76</v>
      </c>
      <c r="H265">
        <f t="shared" si="6"/>
        <v>0</v>
      </c>
    </row>
    <row r="266" spans="3:9" x14ac:dyDescent="0.25">
      <c r="C266" s="19">
        <v>2003</v>
      </c>
      <c r="D266">
        <v>1.0488090000000001</v>
      </c>
      <c r="G266">
        <v>1.048809E-2</v>
      </c>
      <c r="H266">
        <f t="shared" si="6"/>
        <v>1.0488090000000001</v>
      </c>
      <c r="I266">
        <v>1.0488090000000001</v>
      </c>
    </row>
    <row r="267" spans="3:9" x14ac:dyDescent="0.25">
      <c r="C267" s="19">
        <v>2003</v>
      </c>
      <c r="D267">
        <v>3.8026740000000006</v>
      </c>
      <c r="G267">
        <v>3.8026740000000003E-2</v>
      </c>
      <c r="H267">
        <f t="shared" si="6"/>
        <v>3.8026740000000006</v>
      </c>
      <c r="I267">
        <v>3.8026740000000006</v>
      </c>
    </row>
    <row r="268" spans="3:9" x14ac:dyDescent="0.25">
      <c r="C268" s="19">
        <v>2003</v>
      </c>
      <c r="D268">
        <v>1.7506750000000002</v>
      </c>
      <c r="E268" t="s">
        <v>75</v>
      </c>
      <c r="G268">
        <v>1.7506750000000001E-2</v>
      </c>
      <c r="H268">
        <f t="shared" si="6"/>
        <v>1.7506750000000002</v>
      </c>
      <c r="I268">
        <v>1.7506750000000002</v>
      </c>
    </row>
    <row r="269" spans="3:9" x14ac:dyDescent="0.25">
      <c r="C269" s="18">
        <v>2004</v>
      </c>
      <c r="D269">
        <v>1.7338800000000001</v>
      </c>
      <c r="E269" t="s">
        <v>75</v>
      </c>
      <c r="G269">
        <v>1.7338800000000001E-2</v>
      </c>
      <c r="H269">
        <f t="shared" si="6"/>
        <v>1.7338800000000001</v>
      </c>
      <c r="I269">
        <v>1.7338800000000001</v>
      </c>
    </row>
    <row r="270" spans="3:9" x14ac:dyDescent="0.25">
      <c r="C270" s="19">
        <v>2004</v>
      </c>
      <c r="D270">
        <v>2.2366299999999999</v>
      </c>
      <c r="G270">
        <v>2.2366299999999999E-2</v>
      </c>
      <c r="H270">
        <f t="shared" si="6"/>
        <v>2.2366299999999999</v>
      </c>
      <c r="I270">
        <v>2.2366299999999999</v>
      </c>
    </row>
    <row r="271" spans="3:9" x14ac:dyDescent="0.25">
      <c r="C271" s="19">
        <v>2004</v>
      </c>
      <c r="D271">
        <v>1.855083</v>
      </c>
      <c r="G271">
        <v>1.8550830000000001E-2</v>
      </c>
      <c r="H271">
        <f t="shared" si="6"/>
        <v>1.855083</v>
      </c>
      <c r="I271">
        <v>1.855083</v>
      </c>
    </row>
    <row r="272" spans="3:9" x14ac:dyDescent="0.25">
      <c r="C272" s="19">
        <v>2004</v>
      </c>
      <c r="D272">
        <v>2.0666880000000001</v>
      </c>
      <c r="G272">
        <v>2.0666879999999999E-2</v>
      </c>
      <c r="H272">
        <f t="shared" si="6"/>
        <v>2.0666880000000001</v>
      </c>
      <c r="I272">
        <v>2.0666880000000001</v>
      </c>
    </row>
    <row r="273" spans="3:9" x14ac:dyDescent="0.25">
      <c r="C273" s="19">
        <v>2004</v>
      </c>
      <c r="D273">
        <v>2.4848669999999999</v>
      </c>
      <c r="G273">
        <v>2.484867E-2</v>
      </c>
      <c r="H273">
        <f t="shared" si="6"/>
        <v>2.4848669999999999</v>
      </c>
      <c r="I273">
        <v>2.4848669999999999</v>
      </c>
    </row>
    <row r="274" spans="3:9" x14ac:dyDescent="0.25">
      <c r="C274" s="19">
        <v>2004</v>
      </c>
      <c r="D274">
        <v>3.4501579999999996</v>
      </c>
      <c r="G274">
        <v>3.4501579999999997E-2</v>
      </c>
      <c r="H274">
        <f t="shared" si="6"/>
        <v>3.4501579999999996</v>
      </c>
      <c r="I274">
        <v>3.4501579999999996</v>
      </c>
    </row>
    <row r="275" spans="3:9" x14ac:dyDescent="0.25">
      <c r="C275" s="19">
        <v>2004</v>
      </c>
      <c r="D275">
        <v>2.5033880000000002</v>
      </c>
      <c r="G275">
        <v>2.5033880000000001E-2</v>
      </c>
      <c r="H275">
        <f t="shared" si="6"/>
        <v>2.5033880000000002</v>
      </c>
      <c r="I275">
        <v>2.5033880000000002</v>
      </c>
    </row>
    <row r="276" spans="3:9" x14ac:dyDescent="0.25">
      <c r="C276" s="19">
        <v>2004</v>
      </c>
      <c r="H276">
        <f t="shared" si="6"/>
        <v>0</v>
      </c>
    </row>
    <row r="277" spans="3:9" x14ac:dyDescent="0.25">
      <c r="C277" s="19">
        <v>2004</v>
      </c>
      <c r="D277">
        <v>1.0912710000000001</v>
      </c>
      <c r="G277">
        <v>1.0912710000000001E-2</v>
      </c>
      <c r="H277">
        <f t="shared" si="6"/>
        <v>1.0912710000000001</v>
      </c>
      <c r="I277">
        <v>1.0912710000000001</v>
      </c>
    </row>
    <row r="278" spans="3:9" x14ac:dyDescent="0.25">
      <c r="C278" s="19">
        <v>2004</v>
      </c>
      <c r="D278">
        <v>3.1332039999999997</v>
      </c>
      <c r="G278">
        <v>3.1332039999999999E-2</v>
      </c>
      <c r="H278">
        <f t="shared" si="6"/>
        <v>3.1332039999999997</v>
      </c>
      <c r="I278">
        <v>3.1332039999999997</v>
      </c>
    </row>
    <row r="279" spans="3:9" x14ac:dyDescent="0.25">
      <c r="C279" s="19">
        <v>2004</v>
      </c>
      <c r="D279">
        <v>1.9277909999999998</v>
      </c>
      <c r="G279">
        <v>1.9277909999999999E-2</v>
      </c>
      <c r="H279">
        <f t="shared" si="6"/>
        <v>1.9277909999999998</v>
      </c>
      <c r="I279">
        <v>1.9277909999999998</v>
      </c>
    </row>
    <row r="280" spans="3:9" x14ac:dyDescent="0.25">
      <c r="C280" s="19">
        <v>2004</v>
      </c>
      <c r="E280" t="s">
        <v>76</v>
      </c>
      <c r="H280">
        <f t="shared" si="6"/>
        <v>0</v>
      </c>
    </row>
    <row r="281" spans="3:9" x14ac:dyDescent="0.25">
      <c r="C281" s="19">
        <v>2004</v>
      </c>
      <c r="D281">
        <v>1.063334</v>
      </c>
      <c r="G281">
        <v>1.063334E-2</v>
      </c>
      <c r="H281">
        <f t="shared" si="6"/>
        <v>1.063334</v>
      </c>
      <c r="I281">
        <v>1.063334</v>
      </c>
    </row>
    <row r="282" spans="3:9" x14ac:dyDescent="0.25">
      <c r="C282" s="19">
        <v>2004</v>
      </c>
      <c r="D282">
        <v>3.5750669999999998</v>
      </c>
      <c r="G282">
        <v>3.5750669999999998E-2</v>
      </c>
      <c r="H282">
        <f t="shared" si="6"/>
        <v>3.5750669999999998</v>
      </c>
      <c r="I282">
        <v>3.5750669999999998</v>
      </c>
    </row>
    <row r="283" spans="3:9" x14ac:dyDescent="0.25">
      <c r="C283" s="19">
        <v>2004</v>
      </c>
      <c r="D283">
        <v>1.6875089999999999</v>
      </c>
      <c r="E283" t="s">
        <v>75</v>
      </c>
      <c r="G283">
        <v>1.6875089999999999E-2</v>
      </c>
      <c r="H283">
        <f t="shared" si="6"/>
        <v>1.6875089999999999</v>
      </c>
      <c r="I283">
        <v>1.6875089999999999</v>
      </c>
    </row>
    <row r="284" spans="3:9" x14ac:dyDescent="0.25">
      <c r="C284" s="18">
        <v>2005</v>
      </c>
      <c r="D284">
        <v>1.89683</v>
      </c>
      <c r="E284" t="s">
        <v>75</v>
      </c>
      <c r="G284">
        <v>1.89683E-2</v>
      </c>
      <c r="H284">
        <f t="shared" si="6"/>
        <v>1.89683</v>
      </c>
      <c r="I284">
        <v>1.89683</v>
      </c>
    </row>
    <row r="285" spans="3:9" x14ac:dyDescent="0.25">
      <c r="C285" s="19">
        <v>2005</v>
      </c>
      <c r="D285">
        <v>2.458704</v>
      </c>
      <c r="G285">
        <v>2.4587040000000001E-2</v>
      </c>
      <c r="H285">
        <f t="shared" si="6"/>
        <v>2.458704</v>
      </c>
      <c r="I285">
        <v>2.458704</v>
      </c>
    </row>
    <row r="286" spans="3:9" x14ac:dyDescent="0.25">
      <c r="C286" s="19">
        <v>2005</v>
      </c>
      <c r="D286">
        <v>1.829569</v>
      </c>
      <c r="G286">
        <v>1.829569E-2</v>
      </c>
      <c r="H286">
        <f t="shared" ref="H286:H349" si="7">G286*100</f>
        <v>1.829569</v>
      </c>
      <c r="I286">
        <v>1.829569</v>
      </c>
    </row>
    <row r="287" spans="3:9" x14ac:dyDescent="0.25">
      <c r="C287" s="19">
        <v>2005</v>
      </c>
      <c r="D287">
        <v>2.0397499999999997</v>
      </c>
      <c r="G287">
        <v>2.0397499999999999E-2</v>
      </c>
      <c r="H287">
        <f t="shared" si="7"/>
        <v>2.0397499999999997</v>
      </c>
      <c r="I287">
        <v>2.0397499999999997</v>
      </c>
    </row>
    <row r="288" spans="3:9" x14ac:dyDescent="0.25">
      <c r="C288" s="19">
        <v>2005</v>
      </c>
      <c r="D288">
        <v>2.4564530000000002</v>
      </c>
      <c r="G288">
        <v>2.4564530000000001E-2</v>
      </c>
      <c r="H288">
        <f t="shared" si="7"/>
        <v>2.4564530000000002</v>
      </c>
      <c r="I288">
        <v>2.4564530000000002</v>
      </c>
    </row>
    <row r="289" spans="3:9" x14ac:dyDescent="0.25">
      <c r="C289" s="19">
        <v>2005</v>
      </c>
      <c r="D289">
        <v>3.4769320000000001</v>
      </c>
      <c r="G289">
        <v>3.4769319999999999E-2</v>
      </c>
      <c r="H289">
        <f t="shared" si="7"/>
        <v>3.4769320000000001</v>
      </c>
      <c r="I289">
        <v>3.4769320000000001</v>
      </c>
    </row>
    <row r="290" spans="3:9" x14ac:dyDescent="0.25">
      <c r="C290" s="19">
        <v>2005</v>
      </c>
      <c r="D290">
        <v>2.5058009999999999</v>
      </c>
      <c r="G290">
        <v>2.5058009999999999E-2</v>
      </c>
      <c r="H290">
        <f t="shared" si="7"/>
        <v>2.5058009999999999</v>
      </c>
      <c r="I290">
        <v>2.5058009999999999</v>
      </c>
    </row>
    <row r="291" spans="3:9" x14ac:dyDescent="0.25">
      <c r="C291" s="19">
        <v>2005</v>
      </c>
      <c r="H291">
        <f t="shared" si="7"/>
        <v>0</v>
      </c>
    </row>
    <row r="292" spans="3:9" x14ac:dyDescent="0.25">
      <c r="C292" s="19">
        <v>2005</v>
      </c>
      <c r="D292">
        <v>1.0859799999999999</v>
      </c>
      <c r="G292">
        <v>1.0859799999999999E-2</v>
      </c>
      <c r="H292">
        <f t="shared" si="7"/>
        <v>1.0859799999999999</v>
      </c>
      <c r="I292">
        <v>1.0859799999999999</v>
      </c>
    </row>
    <row r="293" spans="3:9" x14ac:dyDescent="0.25">
      <c r="C293" s="19">
        <v>2005</v>
      </c>
      <c r="D293">
        <v>3.3086989999999998</v>
      </c>
      <c r="G293">
        <v>3.3086989999999997E-2</v>
      </c>
      <c r="H293">
        <f t="shared" si="7"/>
        <v>3.3086989999999998</v>
      </c>
      <c r="I293">
        <v>3.3086989999999998</v>
      </c>
    </row>
    <row r="294" spans="3:9" x14ac:dyDescent="0.25">
      <c r="C294" s="19">
        <v>2005</v>
      </c>
      <c r="D294">
        <v>1.9033629999999999</v>
      </c>
      <c r="G294">
        <v>1.9033629999999999E-2</v>
      </c>
      <c r="H294">
        <f t="shared" si="7"/>
        <v>1.9033629999999999</v>
      </c>
      <c r="I294">
        <v>1.9033629999999999</v>
      </c>
    </row>
    <row r="295" spans="3:9" x14ac:dyDescent="0.25">
      <c r="C295" s="19">
        <v>2005</v>
      </c>
      <c r="E295" t="s">
        <v>76</v>
      </c>
      <c r="H295">
        <f t="shared" si="7"/>
        <v>0</v>
      </c>
    </row>
    <row r="296" spans="3:9" x14ac:dyDescent="0.25">
      <c r="C296" s="19">
        <v>2005</v>
      </c>
      <c r="D296">
        <v>1.1214</v>
      </c>
      <c r="G296">
        <v>1.1214E-2</v>
      </c>
      <c r="H296">
        <f t="shared" si="7"/>
        <v>1.1214</v>
      </c>
      <c r="I296">
        <v>1.1214</v>
      </c>
    </row>
    <row r="297" spans="3:9" x14ac:dyDescent="0.25">
      <c r="C297" s="19">
        <v>2005</v>
      </c>
      <c r="D297">
        <v>3.559142</v>
      </c>
      <c r="G297">
        <v>3.5591419999999999E-2</v>
      </c>
      <c r="H297">
        <f t="shared" si="7"/>
        <v>3.559142</v>
      </c>
      <c r="I297">
        <v>3.559142</v>
      </c>
    </row>
    <row r="298" spans="3:9" x14ac:dyDescent="0.25">
      <c r="C298" s="19">
        <v>2005</v>
      </c>
      <c r="D298">
        <v>1.7170370000000001</v>
      </c>
      <c r="E298" t="s">
        <v>75</v>
      </c>
      <c r="G298">
        <v>1.7170370000000001E-2</v>
      </c>
      <c r="H298">
        <f t="shared" si="7"/>
        <v>1.7170370000000001</v>
      </c>
      <c r="I298">
        <v>1.7170370000000001</v>
      </c>
    </row>
    <row r="299" spans="3:9" x14ac:dyDescent="0.25">
      <c r="C299" s="18">
        <v>2006</v>
      </c>
      <c r="D299">
        <v>2.010259</v>
      </c>
      <c r="E299" t="s">
        <v>75</v>
      </c>
      <c r="G299">
        <v>2.010259E-2</v>
      </c>
      <c r="H299">
        <f t="shared" si="7"/>
        <v>2.010259</v>
      </c>
      <c r="I299">
        <v>2.010259</v>
      </c>
    </row>
    <row r="300" spans="3:9" x14ac:dyDescent="0.25">
      <c r="C300" s="19">
        <v>2006</v>
      </c>
      <c r="D300">
        <v>2.4392839999999998</v>
      </c>
      <c r="G300">
        <v>2.4392839999999999E-2</v>
      </c>
      <c r="H300">
        <f t="shared" si="7"/>
        <v>2.4392839999999998</v>
      </c>
      <c r="I300">
        <v>2.4392839999999998</v>
      </c>
    </row>
    <row r="301" spans="3:9" x14ac:dyDescent="0.25">
      <c r="C301" s="19">
        <v>2006</v>
      </c>
      <c r="D301">
        <v>1.8588370000000001</v>
      </c>
      <c r="G301">
        <v>1.858837E-2</v>
      </c>
      <c r="H301">
        <f t="shared" si="7"/>
        <v>1.8588370000000001</v>
      </c>
      <c r="I301">
        <v>1.8588370000000001</v>
      </c>
    </row>
    <row r="302" spans="3:9" x14ac:dyDescent="0.25">
      <c r="C302" s="19">
        <v>2006</v>
      </c>
      <c r="D302">
        <v>2.0048880000000002</v>
      </c>
      <c r="G302">
        <v>2.0048880000000002E-2</v>
      </c>
      <c r="H302">
        <f t="shared" si="7"/>
        <v>2.0048880000000002</v>
      </c>
      <c r="I302">
        <v>2.0048880000000002</v>
      </c>
    </row>
    <row r="303" spans="3:9" x14ac:dyDescent="0.25">
      <c r="C303" s="19">
        <v>2006</v>
      </c>
      <c r="D303">
        <v>2.477525</v>
      </c>
      <c r="G303">
        <v>2.4775249999999999E-2</v>
      </c>
      <c r="H303">
        <f t="shared" si="7"/>
        <v>2.477525</v>
      </c>
      <c r="I303">
        <v>2.477525</v>
      </c>
    </row>
    <row r="304" spans="3:9" x14ac:dyDescent="0.25">
      <c r="C304" s="19">
        <v>2006</v>
      </c>
      <c r="D304">
        <v>3.4755199999999999</v>
      </c>
      <c r="G304">
        <v>3.47552E-2</v>
      </c>
      <c r="H304">
        <f t="shared" si="7"/>
        <v>3.4755199999999999</v>
      </c>
      <c r="I304">
        <v>3.4755199999999999</v>
      </c>
    </row>
    <row r="305" spans="3:9" x14ac:dyDescent="0.25">
      <c r="C305" s="19">
        <v>2006</v>
      </c>
      <c r="D305">
        <v>2.5402610000000001</v>
      </c>
      <c r="G305">
        <v>2.5402609999999999E-2</v>
      </c>
      <c r="H305">
        <f t="shared" si="7"/>
        <v>2.5402610000000001</v>
      </c>
      <c r="I305">
        <v>2.5402610000000001</v>
      </c>
    </row>
    <row r="306" spans="3:9" x14ac:dyDescent="0.25">
      <c r="C306" s="19">
        <v>2006</v>
      </c>
      <c r="H306">
        <f t="shared" si="7"/>
        <v>0</v>
      </c>
    </row>
    <row r="307" spans="3:9" x14ac:dyDescent="0.25">
      <c r="C307" s="19">
        <v>2006</v>
      </c>
      <c r="D307">
        <v>1.127324</v>
      </c>
      <c r="G307">
        <v>1.127324E-2</v>
      </c>
      <c r="H307">
        <f t="shared" si="7"/>
        <v>1.127324</v>
      </c>
      <c r="I307">
        <v>1.127324</v>
      </c>
    </row>
    <row r="308" spans="3:9" x14ac:dyDescent="0.25">
      <c r="C308" s="19">
        <v>2006</v>
      </c>
      <c r="D308">
        <v>3.409097</v>
      </c>
      <c r="G308">
        <v>3.4090969999999998E-2</v>
      </c>
      <c r="H308">
        <f t="shared" si="7"/>
        <v>3.409097</v>
      </c>
      <c r="I308">
        <v>3.409097</v>
      </c>
    </row>
    <row r="309" spans="3:9" x14ac:dyDescent="0.25">
      <c r="C309" s="19">
        <v>2006</v>
      </c>
      <c r="D309">
        <v>1.8835060000000001</v>
      </c>
      <c r="G309">
        <v>1.8835060000000001E-2</v>
      </c>
      <c r="H309">
        <f t="shared" si="7"/>
        <v>1.8835060000000001</v>
      </c>
      <c r="I309">
        <v>1.8835060000000001</v>
      </c>
    </row>
    <row r="310" spans="3:9" x14ac:dyDescent="0.25">
      <c r="C310" s="19">
        <v>2006</v>
      </c>
      <c r="E310" t="s">
        <v>76</v>
      </c>
      <c r="H310">
        <f t="shared" si="7"/>
        <v>0</v>
      </c>
    </row>
    <row r="311" spans="3:9" x14ac:dyDescent="0.25">
      <c r="C311" s="19">
        <v>2006</v>
      </c>
      <c r="D311">
        <v>1.1988489999999998</v>
      </c>
      <c r="G311">
        <v>1.1988489999999999E-2</v>
      </c>
      <c r="H311">
        <f t="shared" si="7"/>
        <v>1.1988489999999998</v>
      </c>
      <c r="I311">
        <v>1.1988489999999998</v>
      </c>
    </row>
    <row r="312" spans="3:9" x14ac:dyDescent="0.25">
      <c r="C312" s="19">
        <v>2006</v>
      </c>
      <c r="D312">
        <v>3.6841079999999997</v>
      </c>
      <c r="G312">
        <v>3.6841079999999998E-2</v>
      </c>
      <c r="H312">
        <f t="shared" si="7"/>
        <v>3.6841079999999997</v>
      </c>
      <c r="I312">
        <v>3.6841079999999997</v>
      </c>
    </row>
    <row r="313" spans="3:9" x14ac:dyDescent="0.25">
      <c r="C313" s="19">
        <v>2006</v>
      </c>
      <c r="D313">
        <v>1.7404630000000001</v>
      </c>
      <c r="E313" t="s">
        <v>75</v>
      </c>
      <c r="G313">
        <v>1.7404630000000001E-2</v>
      </c>
      <c r="H313">
        <f t="shared" si="7"/>
        <v>1.7404630000000001</v>
      </c>
      <c r="I313">
        <v>1.7404630000000001</v>
      </c>
    </row>
    <row r="314" spans="3:9" x14ac:dyDescent="0.25">
      <c r="C314" s="18">
        <v>2007</v>
      </c>
      <c r="D314">
        <v>2.1303239999999999</v>
      </c>
      <c r="E314" t="s">
        <v>75</v>
      </c>
      <c r="G314">
        <v>2.1303240000000001E-2</v>
      </c>
      <c r="H314">
        <f t="shared" si="7"/>
        <v>2.1303239999999999</v>
      </c>
      <c r="I314">
        <v>2.1303239999999999</v>
      </c>
    </row>
    <row r="315" spans="3:9" x14ac:dyDescent="0.25">
      <c r="C315" s="19">
        <v>2007</v>
      </c>
      <c r="D315">
        <v>2.5063209999999998</v>
      </c>
      <c r="G315">
        <v>2.5063209999999999E-2</v>
      </c>
      <c r="H315">
        <f t="shared" si="7"/>
        <v>2.5063209999999998</v>
      </c>
      <c r="I315">
        <v>2.5063209999999998</v>
      </c>
    </row>
    <row r="316" spans="3:9" x14ac:dyDescent="0.25">
      <c r="C316" s="19">
        <v>2007</v>
      </c>
      <c r="D316">
        <v>1.8929860000000001</v>
      </c>
      <c r="G316">
        <v>1.892986E-2</v>
      </c>
      <c r="H316">
        <f t="shared" si="7"/>
        <v>1.8929860000000001</v>
      </c>
      <c r="I316">
        <v>1.8929860000000001</v>
      </c>
    </row>
    <row r="317" spans="3:9" x14ac:dyDescent="0.25">
      <c r="C317" s="19">
        <v>2007</v>
      </c>
      <c r="D317">
        <v>1.963403</v>
      </c>
      <c r="G317">
        <v>1.963403E-2</v>
      </c>
      <c r="H317">
        <f t="shared" si="7"/>
        <v>1.963403</v>
      </c>
      <c r="I317">
        <v>1.963403</v>
      </c>
    </row>
    <row r="318" spans="3:9" x14ac:dyDescent="0.25">
      <c r="C318" s="19">
        <v>2007</v>
      </c>
      <c r="D318">
        <v>2.5800779999999999</v>
      </c>
      <c r="G318">
        <v>2.5800779999999999E-2</v>
      </c>
      <c r="H318">
        <f t="shared" si="7"/>
        <v>2.5800779999999999</v>
      </c>
      <c r="I318">
        <v>2.5800779999999999</v>
      </c>
    </row>
    <row r="319" spans="3:9" x14ac:dyDescent="0.25">
      <c r="C319" s="19">
        <v>2007</v>
      </c>
      <c r="D319">
        <v>3.4714290000000001</v>
      </c>
      <c r="G319">
        <v>3.4714290000000002E-2</v>
      </c>
      <c r="H319">
        <f t="shared" si="7"/>
        <v>3.4714290000000001</v>
      </c>
      <c r="I319">
        <v>3.4714290000000001</v>
      </c>
    </row>
    <row r="320" spans="3:9" x14ac:dyDescent="0.25">
      <c r="C320" s="19">
        <v>2007</v>
      </c>
      <c r="D320">
        <v>2.531685</v>
      </c>
      <c r="G320">
        <v>2.5316849999999998E-2</v>
      </c>
      <c r="H320">
        <f t="shared" si="7"/>
        <v>2.531685</v>
      </c>
      <c r="I320">
        <v>2.531685</v>
      </c>
    </row>
    <row r="321" spans="3:9" x14ac:dyDescent="0.25">
      <c r="C321" s="19">
        <v>2007</v>
      </c>
      <c r="H321">
        <f t="shared" si="7"/>
        <v>0</v>
      </c>
    </row>
    <row r="322" spans="3:9" x14ac:dyDescent="0.25">
      <c r="C322" s="19">
        <v>2007</v>
      </c>
      <c r="D322">
        <v>1.1730419999999999</v>
      </c>
      <c r="G322">
        <v>1.173042E-2</v>
      </c>
      <c r="H322">
        <f t="shared" si="7"/>
        <v>1.1730419999999999</v>
      </c>
      <c r="I322">
        <v>1.1730419999999999</v>
      </c>
    </row>
    <row r="323" spans="3:9" x14ac:dyDescent="0.25">
      <c r="C323" s="19">
        <v>2007</v>
      </c>
      <c r="D323">
        <v>3.4614220000000002</v>
      </c>
      <c r="G323">
        <v>3.4614220000000001E-2</v>
      </c>
      <c r="H323">
        <f t="shared" si="7"/>
        <v>3.4614220000000002</v>
      </c>
      <c r="I323">
        <v>3.4614220000000002</v>
      </c>
    </row>
    <row r="324" spans="3:9" x14ac:dyDescent="0.25">
      <c r="C324" s="19">
        <v>2007</v>
      </c>
      <c r="D324">
        <v>1.8087599999999999</v>
      </c>
      <c r="G324">
        <v>1.8087599999999999E-2</v>
      </c>
      <c r="H324">
        <f t="shared" si="7"/>
        <v>1.8087599999999999</v>
      </c>
      <c r="I324">
        <v>1.8087599999999999</v>
      </c>
    </row>
    <row r="325" spans="3:9" x14ac:dyDescent="0.25">
      <c r="C325" s="19">
        <v>2007</v>
      </c>
      <c r="E325" t="s">
        <v>76</v>
      </c>
      <c r="H325">
        <f t="shared" si="7"/>
        <v>0</v>
      </c>
    </row>
    <row r="326" spans="3:9" x14ac:dyDescent="0.25">
      <c r="C326" s="19">
        <v>2007</v>
      </c>
      <c r="D326">
        <v>1.266888</v>
      </c>
      <c r="G326">
        <v>1.266888E-2</v>
      </c>
      <c r="H326">
        <f t="shared" si="7"/>
        <v>1.266888</v>
      </c>
      <c r="I326">
        <v>1.266888</v>
      </c>
    </row>
    <row r="327" spans="3:9" x14ac:dyDescent="0.25">
      <c r="C327" s="19">
        <v>2007</v>
      </c>
      <c r="D327">
        <v>3.3971649999999998</v>
      </c>
      <c r="G327">
        <v>3.3971649999999999E-2</v>
      </c>
      <c r="H327">
        <f t="shared" si="7"/>
        <v>3.3971649999999998</v>
      </c>
      <c r="I327">
        <v>3.3971649999999998</v>
      </c>
    </row>
    <row r="328" spans="3:9" x14ac:dyDescent="0.25">
      <c r="C328" s="19">
        <v>2007</v>
      </c>
      <c r="D328">
        <v>1.770165</v>
      </c>
      <c r="E328" t="s">
        <v>75</v>
      </c>
      <c r="G328">
        <v>1.7701649999999999E-2</v>
      </c>
      <c r="H328">
        <f t="shared" si="7"/>
        <v>1.770165</v>
      </c>
      <c r="I328">
        <v>1.770165</v>
      </c>
    </row>
    <row r="329" spans="3:9" x14ac:dyDescent="0.25">
      <c r="C329" s="18">
        <v>2008</v>
      </c>
      <c r="D329">
        <v>2.2561790000000004</v>
      </c>
      <c r="E329" t="s">
        <v>75</v>
      </c>
      <c r="G329">
        <v>2.2561790000000002E-2</v>
      </c>
      <c r="H329">
        <f t="shared" si="7"/>
        <v>2.2561790000000004</v>
      </c>
      <c r="I329">
        <v>2.2561790000000004</v>
      </c>
    </row>
    <row r="330" spans="3:9" x14ac:dyDescent="0.25">
      <c r="C330" s="19">
        <v>2008</v>
      </c>
      <c r="D330">
        <v>2.6695720000000001</v>
      </c>
      <c r="G330">
        <v>2.6695719999999999E-2</v>
      </c>
      <c r="H330">
        <f t="shared" si="7"/>
        <v>2.6695720000000001</v>
      </c>
      <c r="I330">
        <v>2.6695720000000001</v>
      </c>
    </row>
    <row r="331" spans="3:9" x14ac:dyDescent="0.25">
      <c r="C331" s="19">
        <v>2008</v>
      </c>
      <c r="D331">
        <v>1.9668560000000002</v>
      </c>
      <c r="G331">
        <v>1.9668560000000002E-2</v>
      </c>
      <c r="H331">
        <f t="shared" si="7"/>
        <v>1.9668560000000002</v>
      </c>
      <c r="I331">
        <v>1.9668560000000002</v>
      </c>
    </row>
    <row r="332" spans="3:9" x14ac:dyDescent="0.25">
      <c r="C332" s="19">
        <v>2008</v>
      </c>
      <c r="D332">
        <v>1.9178409999999999</v>
      </c>
      <c r="G332">
        <v>1.917841E-2</v>
      </c>
      <c r="H332">
        <f t="shared" si="7"/>
        <v>1.9178409999999999</v>
      </c>
      <c r="I332">
        <v>1.9178409999999999</v>
      </c>
    </row>
    <row r="333" spans="3:9" x14ac:dyDescent="0.25">
      <c r="C333" s="19">
        <v>2008</v>
      </c>
      <c r="D333">
        <v>2.8498960000000002</v>
      </c>
      <c r="G333">
        <v>2.849896E-2</v>
      </c>
      <c r="H333">
        <f t="shared" si="7"/>
        <v>2.8498960000000002</v>
      </c>
      <c r="I333">
        <v>2.8498960000000002</v>
      </c>
    </row>
    <row r="334" spans="3:9" x14ac:dyDescent="0.25">
      <c r="C334" s="19">
        <v>2008</v>
      </c>
      <c r="D334">
        <v>3.700701</v>
      </c>
      <c r="G334">
        <v>3.700701E-2</v>
      </c>
      <c r="H334">
        <f t="shared" si="7"/>
        <v>3.700701</v>
      </c>
      <c r="I334">
        <v>3.700701</v>
      </c>
    </row>
    <row r="335" spans="3:9" x14ac:dyDescent="0.25">
      <c r="C335" s="19">
        <v>2008</v>
      </c>
      <c r="D335">
        <v>2.6894469999999999</v>
      </c>
      <c r="G335">
        <v>2.689447E-2</v>
      </c>
      <c r="H335">
        <f t="shared" si="7"/>
        <v>2.6894469999999999</v>
      </c>
      <c r="I335">
        <v>2.6894469999999999</v>
      </c>
    </row>
    <row r="336" spans="3:9" x14ac:dyDescent="0.25">
      <c r="C336" s="19">
        <v>2008</v>
      </c>
      <c r="H336">
        <f t="shared" si="7"/>
        <v>0</v>
      </c>
    </row>
    <row r="337" spans="3:9" x14ac:dyDescent="0.25">
      <c r="C337" s="19">
        <v>2008</v>
      </c>
      <c r="D337">
        <v>1.2057689999999999</v>
      </c>
      <c r="G337">
        <v>1.2057689999999999E-2</v>
      </c>
      <c r="H337">
        <f t="shared" si="7"/>
        <v>1.2057689999999999</v>
      </c>
      <c r="I337">
        <v>1.2057689999999999</v>
      </c>
    </row>
    <row r="338" spans="3:9" x14ac:dyDescent="0.25">
      <c r="C338" s="19">
        <v>2008</v>
      </c>
      <c r="D338">
        <v>3.4670589999999999</v>
      </c>
      <c r="G338">
        <v>3.4670590000000001E-2</v>
      </c>
      <c r="H338">
        <f t="shared" si="7"/>
        <v>3.4670589999999999</v>
      </c>
      <c r="I338">
        <v>3.4670589999999999</v>
      </c>
    </row>
    <row r="339" spans="3:9" x14ac:dyDescent="0.25">
      <c r="C339" s="19">
        <v>2008</v>
      </c>
      <c r="D339">
        <v>1.766583</v>
      </c>
      <c r="G339">
        <v>1.766583E-2</v>
      </c>
      <c r="H339">
        <f t="shared" si="7"/>
        <v>1.766583</v>
      </c>
      <c r="I339">
        <v>1.766583</v>
      </c>
    </row>
    <row r="340" spans="3:9" x14ac:dyDescent="0.25">
      <c r="C340" s="19">
        <v>2008</v>
      </c>
      <c r="E340" t="s">
        <v>76</v>
      </c>
      <c r="H340">
        <f t="shared" si="7"/>
        <v>0</v>
      </c>
    </row>
    <row r="341" spans="3:9" x14ac:dyDescent="0.25">
      <c r="C341" s="19">
        <v>2008</v>
      </c>
      <c r="D341">
        <v>1.351494</v>
      </c>
      <c r="G341">
        <v>1.351494E-2</v>
      </c>
      <c r="H341">
        <f t="shared" si="7"/>
        <v>1.351494</v>
      </c>
      <c r="I341">
        <v>1.351494</v>
      </c>
    </row>
    <row r="342" spans="3:9" x14ac:dyDescent="0.25">
      <c r="C342" s="19">
        <v>2008</v>
      </c>
      <c r="D342">
        <v>3.6951680000000002</v>
      </c>
      <c r="G342">
        <v>3.6951680000000001E-2</v>
      </c>
      <c r="H342">
        <f t="shared" si="7"/>
        <v>3.6951680000000002</v>
      </c>
      <c r="I342">
        <v>3.6951680000000002</v>
      </c>
    </row>
    <row r="343" spans="3:9" x14ac:dyDescent="0.25">
      <c r="C343" s="19">
        <v>2008</v>
      </c>
      <c r="D343">
        <v>1.7794890000000001</v>
      </c>
      <c r="E343" t="s">
        <v>75</v>
      </c>
      <c r="G343">
        <v>1.7794890000000001E-2</v>
      </c>
      <c r="H343">
        <f t="shared" si="7"/>
        <v>1.7794890000000001</v>
      </c>
      <c r="I343">
        <v>1.7794890000000001</v>
      </c>
    </row>
    <row r="344" spans="3:9" x14ac:dyDescent="0.25">
      <c r="C344" s="18">
        <v>2009</v>
      </c>
      <c r="D344">
        <v>2.2877080000000003</v>
      </c>
      <c r="E344" t="s">
        <v>75</v>
      </c>
      <c r="G344">
        <v>2.2877080000000001E-2</v>
      </c>
      <c r="H344">
        <f t="shared" si="7"/>
        <v>2.2877080000000003</v>
      </c>
      <c r="I344">
        <v>2.2877080000000003</v>
      </c>
    </row>
    <row r="345" spans="3:9" x14ac:dyDescent="0.25">
      <c r="C345" s="19">
        <v>2009</v>
      </c>
      <c r="D345">
        <v>2.7085710000000001</v>
      </c>
      <c r="G345">
        <v>2.7085709999999999E-2</v>
      </c>
      <c r="H345">
        <f t="shared" si="7"/>
        <v>2.7085710000000001</v>
      </c>
      <c r="I345">
        <v>2.7085710000000001</v>
      </c>
    </row>
    <row r="346" spans="3:9" x14ac:dyDescent="0.25">
      <c r="C346" s="19">
        <v>2009</v>
      </c>
      <c r="D346">
        <v>2.0260400000000001</v>
      </c>
      <c r="G346">
        <v>2.0260400000000001E-2</v>
      </c>
      <c r="H346">
        <f t="shared" si="7"/>
        <v>2.0260400000000001</v>
      </c>
      <c r="I346">
        <v>2.0260400000000001</v>
      </c>
    </row>
    <row r="347" spans="3:9" x14ac:dyDescent="0.25">
      <c r="C347" s="19">
        <v>2009</v>
      </c>
      <c r="D347">
        <v>1.9398490000000002</v>
      </c>
      <c r="G347">
        <v>1.9398490000000001E-2</v>
      </c>
      <c r="H347">
        <f t="shared" si="7"/>
        <v>1.9398490000000002</v>
      </c>
      <c r="I347">
        <v>1.9398490000000002</v>
      </c>
    </row>
    <row r="348" spans="3:9" x14ac:dyDescent="0.25">
      <c r="C348" s="19">
        <v>2009</v>
      </c>
      <c r="D348">
        <v>3.160393</v>
      </c>
      <c r="G348">
        <v>3.1603930000000002E-2</v>
      </c>
      <c r="H348">
        <f t="shared" si="7"/>
        <v>3.160393</v>
      </c>
      <c r="I348">
        <v>3.160393</v>
      </c>
    </row>
    <row r="349" spans="3:9" x14ac:dyDescent="0.25">
      <c r="C349" s="19">
        <v>2009</v>
      </c>
      <c r="D349">
        <v>3.9383420000000005</v>
      </c>
      <c r="G349">
        <v>3.9383420000000002E-2</v>
      </c>
      <c r="H349">
        <f t="shared" si="7"/>
        <v>3.9383420000000005</v>
      </c>
      <c r="I349">
        <v>3.9383420000000005</v>
      </c>
    </row>
    <row r="350" spans="3:9" x14ac:dyDescent="0.25">
      <c r="C350" s="19">
        <v>2009</v>
      </c>
      <c r="D350">
        <v>2.822273</v>
      </c>
      <c r="G350">
        <v>2.8222730000000001E-2</v>
      </c>
      <c r="H350">
        <f t="shared" ref="H350:H413" si="8">G350*100</f>
        <v>2.822273</v>
      </c>
      <c r="I350">
        <v>2.822273</v>
      </c>
    </row>
    <row r="351" spans="3:9" x14ac:dyDescent="0.25">
      <c r="C351" s="19">
        <v>2009</v>
      </c>
      <c r="H351">
        <f t="shared" si="8"/>
        <v>0</v>
      </c>
    </row>
    <row r="352" spans="3:9" x14ac:dyDescent="0.25">
      <c r="C352" s="19">
        <v>2009</v>
      </c>
      <c r="D352">
        <v>1.2640039999999999</v>
      </c>
      <c r="G352">
        <v>1.264004E-2</v>
      </c>
      <c r="H352">
        <f t="shared" si="8"/>
        <v>1.2640039999999999</v>
      </c>
      <c r="I352">
        <v>1.2640039999999999</v>
      </c>
    </row>
    <row r="353" spans="3:9" x14ac:dyDescent="0.25">
      <c r="C353" s="19">
        <v>2009</v>
      </c>
      <c r="D353">
        <v>3.3573400000000002</v>
      </c>
      <c r="G353">
        <v>3.3573400000000003E-2</v>
      </c>
      <c r="H353">
        <f t="shared" si="8"/>
        <v>3.3573400000000002</v>
      </c>
      <c r="I353">
        <v>3.3573400000000002</v>
      </c>
    </row>
    <row r="354" spans="3:9" x14ac:dyDescent="0.25">
      <c r="C354" s="19">
        <v>2009</v>
      </c>
      <c r="D354">
        <v>1.8156599999999998</v>
      </c>
      <c r="G354">
        <v>1.8156599999999998E-2</v>
      </c>
      <c r="H354">
        <f t="shared" si="8"/>
        <v>1.8156599999999998</v>
      </c>
      <c r="I354">
        <v>1.8156599999999998</v>
      </c>
    </row>
    <row r="355" spans="3:9" x14ac:dyDescent="0.25">
      <c r="C355" s="19">
        <v>2009</v>
      </c>
      <c r="E355" t="s">
        <v>76</v>
      </c>
      <c r="H355">
        <f t="shared" si="8"/>
        <v>0</v>
      </c>
    </row>
    <row r="356" spans="3:9" x14ac:dyDescent="0.25">
      <c r="C356" s="19">
        <v>2009</v>
      </c>
      <c r="D356">
        <v>1.391302</v>
      </c>
      <c r="G356">
        <v>1.391302E-2</v>
      </c>
      <c r="H356">
        <f t="shared" si="8"/>
        <v>1.391302</v>
      </c>
      <c r="I356">
        <v>1.391302</v>
      </c>
    </row>
    <row r="357" spans="3:9" x14ac:dyDescent="0.25">
      <c r="C357" s="19">
        <v>2009</v>
      </c>
      <c r="D357">
        <v>3.5971519999999999</v>
      </c>
      <c r="G357">
        <v>3.597152E-2</v>
      </c>
      <c r="H357">
        <f t="shared" si="8"/>
        <v>3.5971519999999999</v>
      </c>
      <c r="I357">
        <v>3.5971519999999999</v>
      </c>
    </row>
    <row r="358" spans="3:9" x14ac:dyDescent="0.25">
      <c r="C358" s="19">
        <v>2009</v>
      </c>
      <c r="D358">
        <v>1.8449449999999998</v>
      </c>
      <c r="E358" t="s">
        <v>75</v>
      </c>
      <c r="G358">
        <v>1.8449449999999999E-2</v>
      </c>
      <c r="H358">
        <f t="shared" si="8"/>
        <v>1.8449449999999998</v>
      </c>
      <c r="I358">
        <v>1.8449449999999998</v>
      </c>
    </row>
    <row r="359" spans="3:9" x14ac:dyDescent="0.25">
      <c r="C359" s="18">
        <v>2010</v>
      </c>
      <c r="D359">
        <v>2.1960230000000003</v>
      </c>
      <c r="E359" t="s">
        <v>75</v>
      </c>
      <c r="G359">
        <v>2.1960230000000001E-2</v>
      </c>
      <c r="H359">
        <f t="shared" si="8"/>
        <v>2.1960230000000003</v>
      </c>
      <c r="I359">
        <v>2.1960230000000003</v>
      </c>
    </row>
    <row r="360" spans="3:9" x14ac:dyDescent="0.25">
      <c r="C360" s="19">
        <v>2010</v>
      </c>
      <c r="D360">
        <v>2.7877540000000001</v>
      </c>
      <c r="G360">
        <v>2.7877539999999999E-2</v>
      </c>
      <c r="H360">
        <f t="shared" si="8"/>
        <v>2.7877540000000001</v>
      </c>
      <c r="I360">
        <v>2.7877540000000001</v>
      </c>
    </row>
    <row r="361" spans="3:9" x14ac:dyDescent="0.25">
      <c r="C361" s="19">
        <v>2010</v>
      </c>
      <c r="D361">
        <v>2.0049700000000001</v>
      </c>
      <c r="G361">
        <v>2.00497E-2</v>
      </c>
      <c r="H361">
        <f t="shared" si="8"/>
        <v>2.0049700000000001</v>
      </c>
      <c r="I361">
        <v>2.0049700000000001</v>
      </c>
    </row>
    <row r="362" spans="3:9" x14ac:dyDescent="0.25">
      <c r="C362" s="19">
        <v>2010</v>
      </c>
      <c r="D362">
        <v>1.8495540000000001</v>
      </c>
      <c r="G362">
        <v>1.8495540000000001E-2</v>
      </c>
      <c r="H362">
        <f t="shared" si="8"/>
        <v>1.8495540000000001</v>
      </c>
      <c r="I362">
        <v>1.8495540000000001</v>
      </c>
    </row>
    <row r="363" spans="3:9" x14ac:dyDescent="0.25">
      <c r="C363" s="19">
        <v>2010</v>
      </c>
      <c r="D363">
        <v>3.0690029999999999</v>
      </c>
      <c r="G363">
        <v>3.069003E-2</v>
      </c>
      <c r="H363">
        <f t="shared" si="8"/>
        <v>3.0690029999999999</v>
      </c>
      <c r="I363">
        <v>3.0690029999999999</v>
      </c>
    </row>
    <row r="364" spans="3:9" x14ac:dyDescent="0.25">
      <c r="C364" s="19">
        <v>2010</v>
      </c>
      <c r="D364">
        <v>3.8990249999999995</v>
      </c>
      <c r="G364">
        <v>3.8990249999999997E-2</v>
      </c>
      <c r="H364">
        <f t="shared" si="8"/>
        <v>3.8990249999999995</v>
      </c>
      <c r="I364">
        <v>3.8990249999999995</v>
      </c>
    </row>
    <row r="365" spans="3:9" x14ac:dyDescent="0.25">
      <c r="C365" s="19">
        <v>2010</v>
      </c>
      <c r="D365">
        <v>2.8021720000000001</v>
      </c>
      <c r="G365">
        <v>2.802172E-2</v>
      </c>
      <c r="H365">
        <f t="shared" si="8"/>
        <v>2.8021720000000001</v>
      </c>
      <c r="I365">
        <v>2.8021720000000001</v>
      </c>
    </row>
    <row r="366" spans="3:9" x14ac:dyDescent="0.25">
      <c r="C366" s="19">
        <v>2010</v>
      </c>
      <c r="H366">
        <f t="shared" si="8"/>
        <v>0</v>
      </c>
    </row>
    <row r="367" spans="3:9" x14ac:dyDescent="0.25">
      <c r="C367" s="19">
        <v>2010</v>
      </c>
      <c r="D367">
        <v>1.2645839999999999</v>
      </c>
      <c r="G367">
        <v>1.264584E-2</v>
      </c>
      <c r="H367">
        <f t="shared" si="8"/>
        <v>1.2645839999999999</v>
      </c>
      <c r="I367">
        <v>1.2645839999999999</v>
      </c>
    </row>
    <row r="368" spans="3:9" x14ac:dyDescent="0.25">
      <c r="C368" s="19">
        <v>2010</v>
      </c>
      <c r="D368">
        <v>3.2539360000000004</v>
      </c>
      <c r="G368">
        <v>3.2539360000000003E-2</v>
      </c>
      <c r="H368">
        <f t="shared" si="8"/>
        <v>3.2539360000000004</v>
      </c>
      <c r="I368">
        <v>3.2539360000000004</v>
      </c>
    </row>
    <row r="369" spans="3:9" x14ac:dyDescent="0.25">
      <c r="C369" s="19">
        <v>2010</v>
      </c>
      <c r="D369">
        <v>1.8500530000000002</v>
      </c>
      <c r="G369">
        <v>1.8500530000000001E-2</v>
      </c>
      <c r="H369">
        <f t="shared" si="8"/>
        <v>1.8500530000000002</v>
      </c>
      <c r="I369">
        <v>1.8500530000000002</v>
      </c>
    </row>
    <row r="370" spans="3:9" x14ac:dyDescent="0.25">
      <c r="C370" s="19">
        <v>2010</v>
      </c>
      <c r="E370" t="s">
        <v>76</v>
      </c>
      <c r="H370">
        <f t="shared" si="8"/>
        <v>0</v>
      </c>
    </row>
    <row r="371" spans="3:9" x14ac:dyDescent="0.25">
      <c r="C371" s="19">
        <v>2010</v>
      </c>
      <c r="D371">
        <v>1.3908560000000001</v>
      </c>
      <c r="G371">
        <v>1.390856E-2</v>
      </c>
      <c r="H371">
        <f t="shared" si="8"/>
        <v>1.3908560000000001</v>
      </c>
      <c r="I371">
        <v>1.3908560000000001</v>
      </c>
    </row>
    <row r="372" spans="3:9" x14ac:dyDescent="0.25">
      <c r="C372" s="19">
        <v>2010</v>
      </c>
      <c r="D372">
        <v>3.3919390000000003</v>
      </c>
      <c r="G372">
        <v>3.3919390000000001E-2</v>
      </c>
      <c r="H372">
        <f t="shared" si="8"/>
        <v>3.3919390000000003</v>
      </c>
      <c r="I372">
        <v>3.3919390000000003</v>
      </c>
    </row>
    <row r="373" spans="3:9" x14ac:dyDescent="0.25">
      <c r="C373" s="19">
        <v>2010</v>
      </c>
      <c r="D373">
        <v>1.797534</v>
      </c>
      <c r="E373" t="s">
        <v>75</v>
      </c>
      <c r="G373">
        <v>1.7975339999999999E-2</v>
      </c>
      <c r="H373">
        <f t="shared" si="8"/>
        <v>1.797534</v>
      </c>
      <c r="I373">
        <v>1.797534</v>
      </c>
    </row>
    <row r="374" spans="3:9" x14ac:dyDescent="0.25">
      <c r="C374" s="18">
        <v>2011</v>
      </c>
      <c r="E374" t="s">
        <v>75</v>
      </c>
      <c r="H374">
        <f t="shared" si="8"/>
        <v>0</v>
      </c>
    </row>
    <row r="375" spans="3:9" x14ac:dyDescent="0.25">
      <c r="C375" s="19">
        <v>2011</v>
      </c>
      <c r="D375">
        <v>2.7479340000000003</v>
      </c>
      <c r="G375">
        <v>2.7479340000000001E-2</v>
      </c>
      <c r="H375">
        <f t="shared" si="8"/>
        <v>2.7479340000000003</v>
      </c>
      <c r="I375">
        <v>2.7479340000000003</v>
      </c>
    </row>
    <row r="376" spans="3:9" x14ac:dyDescent="0.25">
      <c r="C376" s="19">
        <v>2011</v>
      </c>
      <c r="D376">
        <v>2.0431490000000001</v>
      </c>
      <c r="G376">
        <v>2.043149E-2</v>
      </c>
      <c r="H376">
        <f t="shared" si="8"/>
        <v>2.0431490000000001</v>
      </c>
      <c r="I376">
        <v>2.0431490000000001</v>
      </c>
    </row>
    <row r="377" spans="3:9" x14ac:dyDescent="0.25">
      <c r="C377" s="19">
        <v>2011</v>
      </c>
      <c r="D377">
        <v>1.7413580000000002</v>
      </c>
      <c r="G377">
        <v>1.7413580000000001E-2</v>
      </c>
      <c r="H377">
        <f t="shared" si="8"/>
        <v>1.7413580000000002</v>
      </c>
      <c r="I377">
        <v>1.7413580000000002</v>
      </c>
    </row>
    <row r="378" spans="3:9" x14ac:dyDescent="0.25">
      <c r="C378" s="19">
        <v>2011</v>
      </c>
      <c r="D378">
        <v>3.092902</v>
      </c>
      <c r="G378">
        <v>3.0929020000000002E-2</v>
      </c>
      <c r="H378">
        <f t="shared" si="8"/>
        <v>3.092902</v>
      </c>
      <c r="I378">
        <v>3.092902</v>
      </c>
    </row>
    <row r="379" spans="3:9" x14ac:dyDescent="0.25">
      <c r="C379" s="19">
        <v>2011</v>
      </c>
      <c r="D379">
        <v>3.7805360000000001</v>
      </c>
      <c r="G379">
        <v>3.7805360000000003E-2</v>
      </c>
      <c r="H379">
        <f t="shared" si="8"/>
        <v>3.7805360000000001</v>
      </c>
      <c r="I379">
        <v>3.7805360000000001</v>
      </c>
    </row>
    <row r="380" spans="3:9" x14ac:dyDescent="0.25">
      <c r="C380" s="19">
        <v>2011</v>
      </c>
      <c r="D380">
        <v>2.8423980000000002</v>
      </c>
      <c r="G380">
        <v>2.8423980000000001E-2</v>
      </c>
      <c r="H380">
        <f t="shared" si="8"/>
        <v>2.8423980000000002</v>
      </c>
      <c r="I380">
        <v>2.8423980000000002</v>
      </c>
    </row>
    <row r="381" spans="3:9" x14ac:dyDescent="0.25">
      <c r="C381" s="19">
        <v>2011</v>
      </c>
      <c r="H381">
        <f t="shared" si="8"/>
        <v>0</v>
      </c>
    </row>
    <row r="382" spans="3:9" x14ac:dyDescent="0.25">
      <c r="C382" s="19">
        <v>2011</v>
      </c>
      <c r="D382">
        <v>1.251539</v>
      </c>
      <c r="G382">
        <v>1.251539E-2</v>
      </c>
      <c r="H382">
        <f t="shared" si="8"/>
        <v>1.251539</v>
      </c>
      <c r="I382">
        <v>1.251539</v>
      </c>
    </row>
    <row r="383" spans="3:9" x14ac:dyDescent="0.25">
      <c r="C383" s="19">
        <v>2011</v>
      </c>
      <c r="H383">
        <f t="shared" si="8"/>
        <v>0</v>
      </c>
    </row>
    <row r="384" spans="3:9" x14ac:dyDescent="0.25">
      <c r="C384" s="19">
        <v>2011</v>
      </c>
      <c r="D384">
        <v>2.0418859999999999</v>
      </c>
      <c r="G384">
        <v>2.041886E-2</v>
      </c>
      <c r="H384">
        <f t="shared" si="8"/>
        <v>2.0418859999999999</v>
      </c>
      <c r="I384">
        <v>2.0418859999999999</v>
      </c>
    </row>
    <row r="385" spans="3:9" x14ac:dyDescent="0.25">
      <c r="C385" s="19">
        <v>2011</v>
      </c>
      <c r="E385" t="s">
        <v>76</v>
      </c>
      <c r="H385">
        <f t="shared" si="8"/>
        <v>0</v>
      </c>
    </row>
    <row r="386" spans="3:9" x14ac:dyDescent="0.25">
      <c r="C386" s="19">
        <v>2011</v>
      </c>
      <c r="D386">
        <v>1.3339190000000001</v>
      </c>
      <c r="G386">
        <v>1.3339190000000001E-2</v>
      </c>
      <c r="H386">
        <f t="shared" si="8"/>
        <v>1.3339190000000001</v>
      </c>
      <c r="I386">
        <v>1.3339190000000001</v>
      </c>
    </row>
    <row r="387" spans="3:9" x14ac:dyDescent="0.25">
      <c r="C387" s="19">
        <v>2011</v>
      </c>
      <c r="D387">
        <v>3.3740829999999997</v>
      </c>
      <c r="G387">
        <v>3.3740829999999999E-2</v>
      </c>
      <c r="H387">
        <f t="shared" si="8"/>
        <v>3.3740829999999997</v>
      </c>
      <c r="I387">
        <v>3.3740829999999997</v>
      </c>
    </row>
    <row r="388" spans="3:9" x14ac:dyDescent="0.25">
      <c r="C388" s="19">
        <v>2011</v>
      </c>
      <c r="D388">
        <v>1.774529</v>
      </c>
      <c r="E388" t="s">
        <v>75</v>
      </c>
      <c r="G388">
        <v>1.774529E-2</v>
      </c>
      <c r="H388">
        <f t="shared" si="8"/>
        <v>1.774529</v>
      </c>
      <c r="I388">
        <v>1.774529</v>
      </c>
    </row>
    <row r="389" spans="3:9" x14ac:dyDescent="0.25">
      <c r="C389">
        <v>1988</v>
      </c>
      <c r="D389">
        <v>0.26745644769949317</v>
      </c>
      <c r="E389" s="37" t="s">
        <v>77</v>
      </c>
      <c r="G389">
        <v>2.6745644769949318E-3</v>
      </c>
      <c r="H389">
        <f t="shared" si="8"/>
        <v>0.26745644769949317</v>
      </c>
      <c r="I389">
        <v>0.26745644769949317</v>
      </c>
    </row>
    <row r="390" spans="3:9" x14ac:dyDescent="0.25">
      <c r="C390">
        <v>1989</v>
      </c>
      <c r="D390">
        <v>0.33440388933723353</v>
      </c>
      <c r="E390" s="37"/>
      <c r="G390">
        <v>3.3440388933723354E-3</v>
      </c>
      <c r="H390">
        <f t="shared" si="8"/>
        <v>0.33440388933723353</v>
      </c>
      <c r="I390">
        <v>0.33440388933723353</v>
      </c>
    </row>
    <row r="391" spans="3:9" x14ac:dyDescent="0.25">
      <c r="C391">
        <v>1990</v>
      </c>
      <c r="D391">
        <v>0.33960486502250947</v>
      </c>
      <c r="E391" s="37"/>
      <c r="G391">
        <v>3.3960486502250947E-3</v>
      </c>
      <c r="H391">
        <f t="shared" si="8"/>
        <v>0.33960486502250947</v>
      </c>
      <c r="I391">
        <v>0.33960486502250947</v>
      </c>
    </row>
    <row r="392" spans="3:9" x14ac:dyDescent="0.25">
      <c r="C392">
        <v>1991</v>
      </c>
      <c r="D392">
        <v>0.32561182053946136</v>
      </c>
      <c r="E392" s="37"/>
      <c r="G392">
        <v>3.2561182053946133E-3</v>
      </c>
      <c r="H392">
        <f t="shared" si="8"/>
        <v>0.32561182053946136</v>
      </c>
      <c r="I392">
        <v>0.32561182053946136</v>
      </c>
    </row>
    <row r="393" spans="3:9" x14ac:dyDescent="0.25">
      <c r="C393">
        <v>1992</v>
      </c>
      <c r="D393">
        <v>0.37860221849318387</v>
      </c>
      <c r="E393" s="37"/>
      <c r="G393">
        <v>3.7860221849318389E-3</v>
      </c>
      <c r="H393">
        <f t="shared" si="8"/>
        <v>0.37860221849318387</v>
      </c>
      <c r="I393">
        <v>0.37860221849318387</v>
      </c>
    </row>
    <row r="394" spans="3:9" x14ac:dyDescent="0.25">
      <c r="C394">
        <v>1993</v>
      </c>
      <c r="D394">
        <v>0.42233401177560809</v>
      </c>
      <c r="E394" s="37"/>
      <c r="G394">
        <v>4.2233401177560808E-3</v>
      </c>
      <c r="H394">
        <f t="shared" si="8"/>
        <v>0.42233401177560809</v>
      </c>
      <c r="I394">
        <v>0.42233401177560809</v>
      </c>
    </row>
    <row r="395" spans="3:9" x14ac:dyDescent="0.25">
      <c r="C395">
        <v>1994</v>
      </c>
      <c r="D395">
        <v>0.4316131058399203</v>
      </c>
      <c r="E395" s="37"/>
      <c r="G395">
        <v>4.316131058399203E-3</v>
      </c>
      <c r="H395">
        <f t="shared" si="8"/>
        <v>0.4316131058399203</v>
      </c>
      <c r="I395">
        <v>0.4316131058399203</v>
      </c>
    </row>
    <row r="396" spans="3:9" x14ac:dyDescent="0.25">
      <c r="C396">
        <v>1995</v>
      </c>
      <c r="D396">
        <v>0.43784855260369288</v>
      </c>
      <c r="E396" s="37"/>
      <c r="G396">
        <v>4.378485526036929E-3</v>
      </c>
      <c r="H396">
        <f t="shared" si="8"/>
        <v>0.43784855260369288</v>
      </c>
      <c r="I396">
        <v>0.43784855260369288</v>
      </c>
    </row>
    <row r="397" spans="3:9" x14ac:dyDescent="0.25">
      <c r="C397">
        <v>1996</v>
      </c>
      <c r="D397">
        <v>0.45166834772600772</v>
      </c>
      <c r="E397" s="37"/>
      <c r="G397">
        <v>4.5166834772600774E-3</v>
      </c>
      <c r="H397">
        <f t="shared" si="8"/>
        <v>0.45166834772600772</v>
      </c>
      <c r="I397">
        <v>0.45166834772600772</v>
      </c>
    </row>
    <row r="398" spans="3:9" x14ac:dyDescent="0.25">
      <c r="C398">
        <v>1997</v>
      </c>
      <c r="D398">
        <v>0.45619946804365791</v>
      </c>
      <c r="E398" s="37"/>
      <c r="G398">
        <v>4.5619946804365792E-3</v>
      </c>
      <c r="H398">
        <f t="shared" si="8"/>
        <v>0.45619946804365791</v>
      </c>
      <c r="I398">
        <v>0.45619946804365791</v>
      </c>
    </row>
    <row r="399" spans="3:9" x14ac:dyDescent="0.25">
      <c r="C399">
        <v>1998</v>
      </c>
      <c r="D399">
        <v>0.53376326872235824</v>
      </c>
      <c r="E399" s="37"/>
      <c r="G399">
        <v>5.337632687223582E-3</v>
      </c>
      <c r="H399">
        <f t="shared" si="8"/>
        <v>0.53376326872235824</v>
      </c>
      <c r="I399">
        <v>0.53376326872235824</v>
      </c>
    </row>
    <row r="400" spans="3:9" x14ac:dyDescent="0.25">
      <c r="C400">
        <v>1999</v>
      </c>
      <c r="D400">
        <v>0.60813571333726602</v>
      </c>
      <c r="E400" s="37"/>
      <c r="G400">
        <v>6.08135713337266E-3</v>
      </c>
      <c r="H400">
        <f t="shared" si="8"/>
        <v>0.60813571333726602</v>
      </c>
      <c r="I400">
        <v>0.60813571333726602</v>
      </c>
    </row>
    <row r="401" spans="3:9" x14ac:dyDescent="0.25">
      <c r="C401">
        <v>2000</v>
      </c>
      <c r="D401">
        <v>0.59674449227616033</v>
      </c>
      <c r="E401" s="37"/>
      <c r="G401">
        <v>5.9674449227616038E-3</v>
      </c>
      <c r="H401">
        <f t="shared" si="8"/>
        <v>0.59674449227616033</v>
      </c>
      <c r="I401">
        <v>0.59674449227616033</v>
      </c>
    </row>
    <row r="402" spans="3:9" x14ac:dyDescent="0.25">
      <c r="C402">
        <v>2001</v>
      </c>
      <c r="D402">
        <v>0.58684385922295379</v>
      </c>
      <c r="E402" s="37"/>
      <c r="G402">
        <v>5.8684385922295381E-3</v>
      </c>
      <c r="H402">
        <f t="shared" si="8"/>
        <v>0.58684385922295379</v>
      </c>
      <c r="I402">
        <v>0.58684385922295379</v>
      </c>
    </row>
    <row r="403" spans="3:9" x14ac:dyDescent="0.25">
      <c r="C403">
        <v>2002</v>
      </c>
      <c r="D403">
        <v>0.58935861437486647</v>
      </c>
      <c r="E403" s="37"/>
      <c r="G403">
        <v>5.893586143748665E-3</v>
      </c>
      <c r="H403">
        <f t="shared" si="8"/>
        <v>0.58935861437486647</v>
      </c>
      <c r="I403">
        <v>0.58935861437486647</v>
      </c>
    </row>
    <row r="404" spans="3:9" x14ac:dyDescent="0.25">
      <c r="C404">
        <v>2003</v>
      </c>
      <c r="D404">
        <v>0.57225181127551672</v>
      </c>
      <c r="E404" s="37"/>
      <c r="G404">
        <v>5.7225181127551674E-3</v>
      </c>
      <c r="H404">
        <f t="shared" si="8"/>
        <v>0.57225181127551672</v>
      </c>
      <c r="I404">
        <v>0.57225181127551672</v>
      </c>
    </row>
    <row r="405" spans="3:9" x14ac:dyDescent="0.25">
      <c r="C405">
        <v>2004</v>
      </c>
      <c r="D405">
        <v>0.55640684918159511</v>
      </c>
      <c r="E405" s="37"/>
      <c r="G405">
        <v>5.564068491815951E-3</v>
      </c>
      <c r="H405">
        <f t="shared" si="8"/>
        <v>0.55640684918159511</v>
      </c>
      <c r="I405">
        <v>0.55640684918159511</v>
      </c>
    </row>
    <row r="406" spans="3:9" x14ac:dyDescent="0.25">
      <c r="C406">
        <v>2005</v>
      </c>
      <c r="D406">
        <v>0.59752810512382692</v>
      </c>
      <c r="E406" s="37"/>
      <c r="G406">
        <v>5.9752810512382695E-3</v>
      </c>
      <c r="H406">
        <f t="shared" si="8"/>
        <v>0.59752810512382692</v>
      </c>
      <c r="I406">
        <v>0.59752810512382692</v>
      </c>
    </row>
    <row r="407" spans="3:9" x14ac:dyDescent="0.25">
      <c r="C407">
        <v>2006</v>
      </c>
      <c r="D407">
        <v>0.58603651920377964</v>
      </c>
      <c r="E407" s="37"/>
      <c r="G407">
        <v>5.8603651920377964E-3</v>
      </c>
      <c r="H407">
        <f t="shared" si="8"/>
        <v>0.58603651920377964</v>
      </c>
      <c r="I407">
        <v>0.58603651920377964</v>
      </c>
    </row>
    <row r="408" spans="3:9" x14ac:dyDescent="0.25">
      <c r="C408">
        <v>2007</v>
      </c>
      <c r="D408">
        <v>0.60118284765156593</v>
      </c>
      <c r="E408" s="37"/>
      <c r="G408">
        <v>6.0118284765156597E-3</v>
      </c>
      <c r="H408">
        <f t="shared" si="8"/>
        <v>0.60118284765156593</v>
      </c>
      <c r="I408">
        <v>0.60118284765156593</v>
      </c>
    </row>
    <row r="409" spans="3:9" x14ac:dyDescent="0.25">
      <c r="C409">
        <v>2008</v>
      </c>
      <c r="E409" s="37"/>
      <c r="H409">
        <f t="shared" si="8"/>
        <v>0</v>
      </c>
    </row>
    <row r="410" spans="3:9" x14ac:dyDescent="0.25">
      <c r="C410">
        <v>2009</v>
      </c>
      <c r="E410" s="37"/>
      <c r="H410">
        <f t="shared" si="8"/>
        <v>0</v>
      </c>
    </row>
    <row r="411" spans="3:9" x14ac:dyDescent="0.25">
      <c r="C411">
        <v>2010</v>
      </c>
      <c r="E411" s="37"/>
      <c r="H411">
        <f t="shared" si="8"/>
        <v>0</v>
      </c>
    </row>
    <row r="412" spans="3:9" x14ac:dyDescent="0.25">
      <c r="C412">
        <v>2011</v>
      </c>
      <c r="E412" s="37"/>
      <c r="H412">
        <f t="shared" si="8"/>
        <v>0</v>
      </c>
    </row>
    <row r="413" spans="3:9" x14ac:dyDescent="0.25">
      <c r="C413">
        <v>1988</v>
      </c>
      <c r="E413" s="37"/>
      <c r="H413">
        <f t="shared" si="8"/>
        <v>0</v>
      </c>
    </row>
    <row r="414" spans="3:9" x14ac:dyDescent="0.25">
      <c r="C414">
        <v>1989</v>
      </c>
      <c r="D414">
        <v>0.85537256522326499</v>
      </c>
      <c r="E414" s="37"/>
      <c r="G414">
        <v>8.5537256522326497E-3</v>
      </c>
      <c r="H414">
        <f t="shared" ref="H414:H434" si="9">G414*100</f>
        <v>0.85537256522326499</v>
      </c>
      <c r="I414">
        <v>0.85537256522326499</v>
      </c>
    </row>
    <row r="415" spans="3:9" x14ac:dyDescent="0.25">
      <c r="C415">
        <v>1990</v>
      </c>
      <c r="D415">
        <v>0.97292509667682503</v>
      </c>
      <c r="E415" s="37"/>
      <c r="G415">
        <v>9.7292509667682506E-3</v>
      </c>
      <c r="H415">
        <f t="shared" si="9"/>
        <v>0.97292509667682503</v>
      </c>
      <c r="I415">
        <v>0.97292509667682503</v>
      </c>
    </row>
    <row r="416" spans="3:9" x14ac:dyDescent="0.25">
      <c r="C416">
        <v>1991</v>
      </c>
      <c r="D416">
        <v>0.9612144955941111</v>
      </c>
      <c r="E416" s="37"/>
      <c r="G416">
        <v>9.6121449559411105E-3</v>
      </c>
      <c r="H416">
        <f t="shared" si="9"/>
        <v>0.9612144955941111</v>
      </c>
      <c r="I416">
        <v>0.9612144955941111</v>
      </c>
    </row>
    <row r="417" spans="3:9" x14ac:dyDescent="0.25">
      <c r="C417">
        <v>1992</v>
      </c>
      <c r="D417">
        <v>0.98549874542734706</v>
      </c>
      <c r="E417" s="37"/>
      <c r="G417">
        <v>9.8549874542734704E-3</v>
      </c>
      <c r="H417">
        <f t="shared" si="9"/>
        <v>0.98549874542734706</v>
      </c>
      <c r="I417">
        <v>0.98549874542734706</v>
      </c>
    </row>
    <row r="418" spans="3:9" x14ac:dyDescent="0.25">
      <c r="C418">
        <v>1993</v>
      </c>
      <c r="D418">
        <v>0.99525501768888291</v>
      </c>
      <c r="E418" s="37"/>
      <c r="G418">
        <v>9.9525501768888292E-3</v>
      </c>
      <c r="H418">
        <f t="shared" si="9"/>
        <v>0.99525501768888291</v>
      </c>
      <c r="I418">
        <v>0.99525501768888291</v>
      </c>
    </row>
    <row r="419" spans="3:9" x14ac:dyDescent="0.25">
      <c r="C419">
        <v>1994</v>
      </c>
      <c r="D419">
        <v>0.96417639098466124</v>
      </c>
      <c r="E419" s="37"/>
      <c r="G419">
        <v>9.6417639098466124E-3</v>
      </c>
      <c r="H419">
        <f t="shared" si="9"/>
        <v>0.96417639098466124</v>
      </c>
      <c r="I419">
        <v>0.96417639098466124</v>
      </c>
    </row>
    <row r="420" spans="3:9" x14ac:dyDescent="0.25">
      <c r="C420">
        <v>1995</v>
      </c>
      <c r="D420">
        <v>0.94049366065852191</v>
      </c>
      <c r="E420" s="37"/>
      <c r="G420">
        <v>9.4049366065852187E-3</v>
      </c>
      <c r="H420">
        <f t="shared" si="9"/>
        <v>0.94049366065852191</v>
      </c>
      <c r="I420">
        <v>0.94049366065852191</v>
      </c>
    </row>
    <row r="421" spans="3:9" x14ac:dyDescent="0.25">
      <c r="C421">
        <v>1996</v>
      </c>
      <c r="D421">
        <v>1.0054993148997127</v>
      </c>
      <c r="E421" s="37"/>
      <c r="G421">
        <v>1.0054993148997127E-2</v>
      </c>
      <c r="H421">
        <f t="shared" si="9"/>
        <v>1.0054993148997127</v>
      </c>
      <c r="I421">
        <v>1.0054993148997127</v>
      </c>
    </row>
    <row r="422" spans="3:9" x14ac:dyDescent="0.25">
      <c r="C422">
        <v>1997</v>
      </c>
      <c r="D422">
        <v>1.0750612699878568</v>
      </c>
      <c r="E422" s="37"/>
      <c r="G422">
        <v>1.0750612699878568E-2</v>
      </c>
      <c r="H422">
        <f t="shared" si="9"/>
        <v>1.0750612699878568</v>
      </c>
      <c r="I422">
        <v>1.0750612699878568</v>
      </c>
    </row>
    <row r="423" spans="3:9" x14ac:dyDescent="0.25">
      <c r="C423">
        <v>1998</v>
      </c>
      <c r="D423">
        <v>1.0481101300193121</v>
      </c>
      <c r="E423" s="37"/>
      <c r="G423">
        <v>1.0481101300193122E-2</v>
      </c>
      <c r="H423">
        <f t="shared" si="9"/>
        <v>1.0481101300193121</v>
      </c>
      <c r="I423">
        <v>1.0481101300193121</v>
      </c>
    </row>
    <row r="424" spans="3:9" x14ac:dyDescent="0.25">
      <c r="C424">
        <v>1999</v>
      </c>
      <c r="D424">
        <v>0.98143477607971363</v>
      </c>
      <c r="E424" s="37"/>
      <c r="G424">
        <v>9.8143477607971364E-3</v>
      </c>
      <c r="H424">
        <f t="shared" si="9"/>
        <v>0.98143477607971363</v>
      </c>
      <c r="I424">
        <v>0.98143477607971363</v>
      </c>
    </row>
    <row r="425" spans="3:9" x14ac:dyDescent="0.25">
      <c r="C425">
        <v>2000</v>
      </c>
      <c r="D425">
        <v>1.0666897976907377</v>
      </c>
      <c r="E425" s="37"/>
      <c r="G425">
        <v>1.0666897976907378E-2</v>
      </c>
      <c r="H425">
        <f t="shared" si="9"/>
        <v>1.0666897976907377</v>
      </c>
      <c r="I425">
        <v>1.0666897976907377</v>
      </c>
    </row>
    <row r="426" spans="3:9" x14ac:dyDescent="0.25">
      <c r="C426">
        <v>2001</v>
      </c>
      <c r="D426">
        <v>1.1208127009887465</v>
      </c>
      <c r="E426" s="37"/>
      <c r="G426">
        <v>1.1208127009887464E-2</v>
      </c>
      <c r="H426">
        <f t="shared" si="9"/>
        <v>1.1208127009887465</v>
      </c>
      <c r="I426">
        <v>1.1208127009887465</v>
      </c>
    </row>
    <row r="427" spans="3:9" x14ac:dyDescent="0.25">
      <c r="C427">
        <v>2002</v>
      </c>
      <c r="D427">
        <v>1.1578657576718412</v>
      </c>
      <c r="E427" s="37"/>
      <c r="G427">
        <v>1.1578657576718412E-2</v>
      </c>
      <c r="H427">
        <f t="shared" si="9"/>
        <v>1.1578657576718412</v>
      </c>
      <c r="I427">
        <v>1.1578657576718412</v>
      </c>
    </row>
    <row r="428" spans="3:9" x14ac:dyDescent="0.25">
      <c r="C428">
        <v>2003</v>
      </c>
      <c r="D428">
        <v>1.1687742811941726</v>
      </c>
      <c r="E428" s="37"/>
      <c r="G428">
        <v>1.1687742811941725E-2</v>
      </c>
      <c r="H428">
        <f t="shared" si="9"/>
        <v>1.1687742811941726</v>
      </c>
      <c r="I428">
        <v>1.1687742811941726</v>
      </c>
    </row>
    <row r="429" spans="3:9" x14ac:dyDescent="0.25">
      <c r="C429">
        <v>2004</v>
      </c>
      <c r="D429">
        <v>1.1460487537911617</v>
      </c>
      <c r="E429" s="37"/>
      <c r="G429">
        <v>1.1460487537911616E-2</v>
      </c>
      <c r="H429">
        <f t="shared" si="9"/>
        <v>1.1460487537911617</v>
      </c>
      <c r="I429">
        <v>1.1460487537911617</v>
      </c>
    </row>
    <row r="430" spans="3:9" x14ac:dyDescent="0.25">
      <c r="C430">
        <v>2005</v>
      </c>
      <c r="D430">
        <v>1.1367767450836594</v>
      </c>
      <c r="E430" s="37"/>
      <c r="G430">
        <v>1.1367767450836595E-2</v>
      </c>
      <c r="H430">
        <f t="shared" si="9"/>
        <v>1.1367767450836594</v>
      </c>
      <c r="I430">
        <v>1.1367767450836594</v>
      </c>
    </row>
    <row r="431" spans="3:9" x14ac:dyDescent="0.25">
      <c r="C431">
        <v>2006</v>
      </c>
      <c r="D431">
        <v>1.1838526138239871</v>
      </c>
      <c r="E431" s="37"/>
      <c r="G431">
        <v>1.1838526138239871E-2</v>
      </c>
      <c r="H431">
        <f t="shared" si="9"/>
        <v>1.1838526138239871</v>
      </c>
      <c r="I431">
        <v>1.1838526138239871</v>
      </c>
    </row>
    <row r="432" spans="3:9" x14ac:dyDescent="0.25">
      <c r="C432">
        <v>2007</v>
      </c>
      <c r="D432">
        <v>1.1781960134339424</v>
      </c>
      <c r="E432" s="37"/>
      <c r="G432">
        <v>1.1781960134339424E-2</v>
      </c>
      <c r="H432">
        <f t="shared" si="9"/>
        <v>1.1781960134339424</v>
      </c>
      <c r="I432">
        <v>1.1781960134339424</v>
      </c>
    </row>
    <row r="433" spans="3:9" x14ac:dyDescent="0.25">
      <c r="C433">
        <v>2008</v>
      </c>
      <c r="D433">
        <v>1.2472914409534128</v>
      </c>
      <c r="E433" s="37"/>
      <c r="G433">
        <v>1.2472914409534129E-2</v>
      </c>
      <c r="H433">
        <f t="shared" si="9"/>
        <v>1.2472914409534128</v>
      </c>
      <c r="I433">
        <v>1.2472914409534128</v>
      </c>
    </row>
    <row r="434" spans="3:9" x14ac:dyDescent="0.25">
      <c r="C434">
        <v>2009</v>
      </c>
      <c r="D434">
        <v>1.3113628193227487</v>
      </c>
      <c r="E434" s="37"/>
      <c r="G434">
        <v>1.3113628193227487E-2</v>
      </c>
      <c r="H434">
        <f t="shared" si="9"/>
        <v>1.3113628193227487</v>
      </c>
      <c r="I434">
        <v>1.3113628193227487</v>
      </c>
    </row>
    <row r="435" spans="3:9" x14ac:dyDescent="0.25">
      <c r="C435">
        <v>2010</v>
      </c>
      <c r="D435" s="22"/>
      <c r="E435" s="37"/>
    </row>
    <row r="436" spans="3:9" x14ac:dyDescent="0.25">
      <c r="C436">
        <v>2011</v>
      </c>
      <c r="D436" s="22"/>
      <c r="E436" s="37"/>
    </row>
  </sheetData>
  <mergeCells count="2">
    <mergeCell ref="A29:A36"/>
    <mergeCell ref="E389:E43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AB59"/>
  <sheetViews>
    <sheetView zoomScale="85" zoomScaleNormal="85" workbookViewId="0">
      <selection activeCell="C4" sqref="C4"/>
    </sheetView>
  </sheetViews>
  <sheetFormatPr baseColWidth="10" defaultRowHeight="15" x14ac:dyDescent="0.25"/>
  <sheetData>
    <row r="4" spans="1:27" ht="125.25" x14ac:dyDescent="0.25">
      <c r="A4" s="1" t="s">
        <v>45</v>
      </c>
    </row>
    <row r="5" spans="1:27" x14ac:dyDescent="0.25">
      <c r="A5" s="26" t="s">
        <v>46</v>
      </c>
      <c r="B5" s="27"/>
      <c r="C5" s="28" t="s">
        <v>47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30"/>
    </row>
    <row r="6" spans="1:27" x14ac:dyDescent="0.25">
      <c r="A6" s="26" t="s">
        <v>48</v>
      </c>
      <c r="B6" s="27"/>
      <c r="C6" s="28" t="s">
        <v>49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30"/>
    </row>
    <row r="7" spans="1:27" x14ac:dyDescent="0.25">
      <c r="A7" s="26" t="s">
        <v>50</v>
      </c>
      <c r="B7" s="27"/>
      <c r="C7" s="28" t="s">
        <v>51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30"/>
    </row>
    <row r="8" spans="1:27" x14ac:dyDescent="0.25">
      <c r="A8" s="31" t="s">
        <v>0</v>
      </c>
      <c r="B8" s="32"/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  <c r="J8" s="2" t="s">
        <v>8</v>
      </c>
      <c r="K8" s="2" t="s">
        <v>9</v>
      </c>
      <c r="L8" s="2" t="s">
        <v>10</v>
      </c>
      <c r="M8" s="2" t="s">
        <v>11</v>
      </c>
      <c r="N8" s="2" t="s">
        <v>12</v>
      </c>
      <c r="O8" s="2" t="s">
        <v>13</v>
      </c>
      <c r="P8" s="2" t="s">
        <v>14</v>
      </c>
      <c r="Q8" s="2" t="s">
        <v>15</v>
      </c>
      <c r="R8" s="2" t="s">
        <v>16</v>
      </c>
      <c r="S8" s="2" t="s">
        <v>17</v>
      </c>
      <c r="T8" s="2" t="s">
        <v>18</v>
      </c>
      <c r="U8" s="2" t="s">
        <v>19</v>
      </c>
      <c r="V8" s="2" t="s">
        <v>20</v>
      </c>
      <c r="W8" s="2" t="s">
        <v>21</v>
      </c>
      <c r="X8" s="2" t="s">
        <v>22</v>
      </c>
      <c r="Y8" s="2" t="s">
        <v>23</v>
      </c>
      <c r="Z8" s="2" t="s">
        <v>52</v>
      </c>
      <c r="AA8" s="2" t="s">
        <v>53</v>
      </c>
    </row>
    <row r="9" spans="1:27" x14ac:dyDescent="0.25">
      <c r="A9" s="3" t="s">
        <v>24</v>
      </c>
      <c r="B9" s="4" t="s">
        <v>25</v>
      </c>
      <c r="C9" s="4" t="s">
        <v>25</v>
      </c>
      <c r="D9" s="4" t="s">
        <v>25</v>
      </c>
      <c r="E9" s="4" t="s">
        <v>25</v>
      </c>
      <c r="F9" s="4" t="s">
        <v>25</v>
      </c>
      <c r="G9" s="4" t="s">
        <v>25</v>
      </c>
      <c r="H9" s="4" t="s">
        <v>25</v>
      </c>
      <c r="I9" s="4" t="s">
        <v>25</v>
      </c>
      <c r="J9" s="4" t="s">
        <v>25</v>
      </c>
      <c r="K9" s="4" t="s">
        <v>25</v>
      </c>
      <c r="L9" s="4" t="s">
        <v>25</v>
      </c>
      <c r="M9" s="4" t="s">
        <v>25</v>
      </c>
      <c r="N9" s="4" t="s">
        <v>25</v>
      </c>
      <c r="O9" s="4" t="s">
        <v>25</v>
      </c>
      <c r="P9" s="4" t="s">
        <v>25</v>
      </c>
      <c r="Q9" s="4" t="s">
        <v>25</v>
      </c>
      <c r="R9" s="4" t="s">
        <v>25</v>
      </c>
      <c r="S9" s="4" t="s">
        <v>25</v>
      </c>
      <c r="T9" s="4" t="s">
        <v>25</v>
      </c>
      <c r="U9" s="4" t="s">
        <v>25</v>
      </c>
      <c r="V9" s="4" t="s">
        <v>25</v>
      </c>
      <c r="W9" s="4" t="s">
        <v>25</v>
      </c>
      <c r="X9" s="4" t="s">
        <v>25</v>
      </c>
      <c r="Y9" s="4" t="s">
        <v>25</v>
      </c>
      <c r="Z9" s="4" t="s">
        <v>25</v>
      </c>
      <c r="AA9" s="4" t="s">
        <v>25</v>
      </c>
    </row>
    <row r="10" spans="1:27" x14ac:dyDescent="0.25">
      <c r="A10" s="8" t="s">
        <v>26</v>
      </c>
      <c r="B10" s="4" t="s">
        <v>25</v>
      </c>
      <c r="C10" s="6">
        <v>4276.5</v>
      </c>
      <c r="D10" s="6" t="s">
        <v>27</v>
      </c>
      <c r="E10" s="6">
        <v>5222</v>
      </c>
      <c r="F10" s="6" t="s">
        <v>27</v>
      </c>
      <c r="G10" s="6">
        <v>6482.9</v>
      </c>
      <c r="H10" s="6" t="s">
        <v>27</v>
      </c>
      <c r="I10" s="6">
        <v>7466.6369999999997</v>
      </c>
      <c r="J10" s="6" t="s">
        <v>27</v>
      </c>
      <c r="K10" s="6">
        <v>8792.4310000000005</v>
      </c>
      <c r="L10" s="6" t="s">
        <v>27</v>
      </c>
      <c r="M10" s="6">
        <v>8918.2000000000007</v>
      </c>
      <c r="N10" s="6" t="s">
        <v>27</v>
      </c>
      <c r="O10" s="6">
        <v>10417.1</v>
      </c>
      <c r="P10" s="6" t="s">
        <v>27</v>
      </c>
      <c r="Q10" s="6">
        <v>13211.6</v>
      </c>
      <c r="R10" s="6" t="s">
        <v>27</v>
      </c>
      <c r="S10" s="6">
        <v>15968.5</v>
      </c>
      <c r="T10" s="6" t="s">
        <v>27</v>
      </c>
      <c r="U10" s="6">
        <v>21777.200000000001</v>
      </c>
      <c r="V10" s="6" t="s">
        <v>27</v>
      </c>
      <c r="W10" s="6">
        <v>28299.1</v>
      </c>
      <c r="X10" s="6" t="s">
        <v>27</v>
      </c>
      <c r="Y10" s="6">
        <v>30829.7</v>
      </c>
      <c r="Z10" s="6" t="s">
        <v>27</v>
      </c>
      <c r="AA10" s="6" t="s">
        <v>27</v>
      </c>
    </row>
    <row r="11" spans="1:27" x14ac:dyDescent="0.25">
      <c r="A11" s="8" t="s">
        <v>28</v>
      </c>
      <c r="B11" s="4" t="s">
        <v>25</v>
      </c>
      <c r="C11" s="7">
        <v>1536.086</v>
      </c>
      <c r="D11" s="7">
        <v>1669.07</v>
      </c>
      <c r="E11" s="7">
        <v>1857.585</v>
      </c>
      <c r="F11" s="7">
        <v>2104.7800000000002</v>
      </c>
      <c r="G11" s="7">
        <v>2203.5500000000002</v>
      </c>
      <c r="H11" s="7">
        <v>2303.3069999999998</v>
      </c>
      <c r="I11" s="7">
        <v>2550.73</v>
      </c>
      <c r="J11" s="7">
        <v>2701.68</v>
      </c>
      <c r="K11" s="7">
        <v>2885.55</v>
      </c>
      <c r="L11" s="7">
        <v>3123.21</v>
      </c>
      <c r="M11" s="7">
        <v>3399.835</v>
      </c>
      <c r="N11" s="7">
        <v>3761.8</v>
      </c>
      <c r="O11" s="7">
        <v>4028.67</v>
      </c>
      <c r="P11" s="7">
        <v>4393.09</v>
      </c>
      <c r="Q11" s="7">
        <v>4684.3130000000001</v>
      </c>
      <c r="R11" s="7">
        <v>5041.9799999999996</v>
      </c>
      <c r="S11" s="7">
        <v>5249.5460000000003</v>
      </c>
      <c r="T11" s="7">
        <v>6029.81</v>
      </c>
      <c r="U11" s="7">
        <v>6318.5870000000004</v>
      </c>
      <c r="V11" s="7">
        <v>6867.8149999999996</v>
      </c>
      <c r="W11" s="7">
        <v>7548.06</v>
      </c>
      <c r="X11" s="7">
        <v>7479.7449999999999</v>
      </c>
      <c r="Y11" s="7">
        <v>7984.04</v>
      </c>
      <c r="Z11" s="7">
        <v>8263.3799999999992</v>
      </c>
      <c r="AA11" s="7">
        <v>8610.51</v>
      </c>
    </row>
    <row r="12" spans="1:27" x14ac:dyDescent="0.25">
      <c r="A12" s="8" t="s">
        <v>29</v>
      </c>
      <c r="B12" s="4" t="s">
        <v>25</v>
      </c>
      <c r="C12" s="6">
        <v>2262.4029999999998</v>
      </c>
      <c r="D12" s="6">
        <v>2539.3739999999998</v>
      </c>
      <c r="E12" s="6" t="s">
        <v>27</v>
      </c>
      <c r="F12" s="6">
        <v>2778.0189999999998</v>
      </c>
      <c r="G12" s="6" t="s">
        <v>27</v>
      </c>
      <c r="H12" s="6">
        <v>3154.4609999999998</v>
      </c>
      <c r="I12" s="6">
        <v>3305.011</v>
      </c>
      <c r="J12" s="6">
        <v>3467.3560000000002</v>
      </c>
      <c r="K12" s="6">
        <v>3734.9940000000001</v>
      </c>
      <c r="L12" s="6">
        <v>4055.5970000000002</v>
      </c>
      <c r="M12" s="6">
        <v>4276.2089999999998</v>
      </c>
      <c r="N12" s="6">
        <v>4617.5249999999996</v>
      </c>
      <c r="O12" s="6">
        <v>4963.9470000000001</v>
      </c>
      <c r="P12" s="6">
        <v>5373.3779999999997</v>
      </c>
      <c r="Q12" s="6">
        <v>5200.7370000000001</v>
      </c>
      <c r="R12" s="6">
        <v>5177.4440000000004</v>
      </c>
      <c r="S12" s="6">
        <v>5403.6170000000002</v>
      </c>
      <c r="T12" s="6">
        <v>5551.5529999999999</v>
      </c>
      <c r="U12" s="6">
        <v>5926.5129999999999</v>
      </c>
      <c r="V12" s="6">
        <v>6356.9309999999996</v>
      </c>
      <c r="W12" s="6">
        <v>6812.6989999999996</v>
      </c>
      <c r="X12" s="6">
        <v>6904.2780000000002</v>
      </c>
      <c r="Y12" s="6">
        <v>7140.2</v>
      </c>
      <c r="Z12" s="6">
        <v>7556.3</v>
      </c>
      <c r="AA12" s="6" t="s">
        <v>27</v>
      </c>
    </row>
    <row r="13" spans="1:27" x14ac:dyDescent="0.25">
      <c r="A13" s="8" t="s">
        <v>30</v>
      </c>
      <c r="B13" s="4" t="s">
        <v>25</v>
      </c>
      <c r="C13" s="7">
        <v>8478</v>
      </c>
      <c r="D13" s="7">
        <v>9519</v>
      </c>
      <c r="E13" s="7">
        <v>10260</v>
      </c>
      <c r="F13" s="7">
        <v>10770</v>
      </c>
      <c r="G13" s="7">
        <v>11338</v>
      </c>
      <c r="H13" s="7">
        <v>12184</v>
      </c>
      <c r="I13" s="7">
        <v>13342</v>
      </c>
      <c r="J13" s="7">
        <v>13754</v>
      </c>
      <c r="K13" s="7">
        <v>13816</v>
      </c>
      <c r="L13" s="7">
        <v>14636</v>
      </c>
      <c r="M13" s="7">
        <v>16088</v>
      </c>
      <c r="N13" s="7">
        <v>17637</v>
      </c>
      <c r="O13" s="7">
        <v>20556</v>
      </c>
      <c r="P13" s="7">
        <v>23133</v>
      </c>
      <c r="Q13" s="7">
        <v>23536</v>
      </c>
      <c r="R13" s="7">
        <v>24691</v>
      </c>
      <c r="S13" s="7">
        <v>26679</v>
      </c>
      <c r="T13" s="7">
        <v>28023</v>
      </c>
      <c r="U13" s="7">
        <v>29079</v>
      </c>
      <c r="V13" s="7">
        <v>30032</v>
      </c>
      <c r="W13" s="7">
        <v>30751</v>
      </c>
      <c r="X13" s="7">
        <v>29660</v>
      </c>
      <c r="Y13" s="7">
        <v>30048</v>
      </c>
      <c r="Z13" s="7">
        <v>29950</v>
      </c>
      <c r="AA13" s="7" t="s">
        <v>27</v>
      </c>
    </row>
    <row r="14" spans="1:27" x14ac:dyDescent="0.25">
      <c r="A14" s="8" t="s">
        <v>31</v>
      </c>
      <c r="B14" s="4" t="s">
        <v>25</v>
      </c>
      <c r="C14" s="6">
        <v>10913</v>
      </c>
      <c r="D14" s="6">
        <v>11892</v>
      </c>
      <c r="E14" s="6">
        <v>12996</v>
      </c>
      <c r="F14" s="6">
        <v>14100</v>
      </c>
      <c r="G14" s="6">
        <v>14897</v>
      </c>
      <c r="H14" s="6">
        <v>15695</v>
      </c>
      <c r="I14" s="6" t="s">
        <v>27</v>
      </c>
      <c r="J14" s="6">
        <v>18543</v>
      </c>
      <c r="K14" s="6">
        <v>19657</v>
      </c>
      <c r="L14" s="6">
        <v>21652</v>
      </c>
      <c r="M14" s="6">
        <v>23793.14</v>
      </c>
      <c r="N14" s="6">
        <v>26415.109</v>
      </c>
      <c r="O14" s="6" t="s">
        <v>27</v>
      </c>
      <c r="P14" s="6">
        <v>31883.38</v>
      </c>
      <c r="Q14" s="6">
        <v>34431</v>
      </c>
      <c r="R14" s="6">
        <v>36074.597000000002</v>
      </c>
      <c r="S14" s="6">
        <v>36432.618999999999</v>
      </c>
      <c r="T14" s="6">
        <v>37958.514999999999</v>
      </c>
      <c r="U14" s="6">
        <v>40424.756999999998</v>
      </c>
      <c r="V14" s="6">
        <v>43739.13</v>
      </c>
      <c r="W14" s="6">
        <v>49963</v>
      </c>
      <c r="X14" s="6">
        <v>52613.9</v>
      </c>
      <c r="Y14" s="6">
        <v>54048.7</v>
      </c>
      <c r="Z14" s="6">
        <v>55409.9</v>
      </c>
      <c r="AA14" s="6" t="s">
        <v>27</v>
      </c>
    </row>
    <row r="15" spans="1:27" x14ac:dyDescent="0.25">
      <c r="A15" s="8" t="s">
        <v>32</v>
      </c>
      <c r="B15" s="4" t="s">
        <v>25</v>
      </c>
      <c r="C15" s="7">
        <v>1317.702</v>
      </c>
      <c r="D15" s="7">
        <v>1501.1780000000001</v>
      </c>
      <c r="E15" s="7">
        <v>1655.4739999999999</v>
      </c>
      <c r="F15" s="7">
        <v>1710.6389999999999</v>
      </c>
      <c r="G15" s="7">
        <v>1747.136</v>
      </c>
      <c r="H15" s="7">
        <v>1795.759</v>
      </c>
      <c r="I15" s="7">
        <v>2008.3320000000001</v>
      </c>
      <c r="J15" s="7">
        <v>2172.3829999999998</v>
      </c>
      <c r="K15" s="7">
        <v>2503.645</v>
      </c>
      <c r="L15" s="7">
        <v>2904.8910000000001</v>
      </c>
      <c r="M15" s="7">
        <v>3354.5079999999998</v>
      </c>
      <c r="N15" s="7">
        <v>3878.8</v>
      </c>
      <c r="O15" s="7">
        <v>4422.6059999999998</v>
      </c>
      <c r="P15" s="7">
        <v>4619.018</v>
      </c>
      <c r="Q15" s="7">
        <v>4830.3649999999998</v>
      </c>
      <c r="R15" s="7">
        <v>5005.018</v>
      </c>
      <c r="S15" s="7">
        <v>5253.4170000000004</v>
      </c>
      <c r="T15" s="7">
        <v>5473.7</v>
      </c>
      <c r="U15" s="7">
        <v>5761.1959999999999</v>
      </c>
      <c r="V15" s="7">
        <v>6242.67</v>
      </c>
      <c r="W15" s="7">
        <v>6871.0919999999996</v>
      </c>
      <c r="X15" s="7">
        <v>6786.4719999999998</v>
      </c>
      <c r="Y15" s="7">
        <v>6971.3010000000004</v>
      </c>
      <c r="Z15" s="7">
        <v>7163.7</v>
      </c>
      <c r="AA15" s="7" t="s">
        <v>27</v>
      </c>
    </row>
    <row r="16" spans="1:27" x14ac:dyDescent="0.25">
      <c r="A16" s="8" t="s">
        <v>33</v>
      </c>
      <c r="B16" s="4" t="s">
        <v>25</v>
      </c>
      <c r="C16" s="6">
        <v>19914.567999999999</v>
      </c>
      <c r="D16" s="6">
        <v>21884.499</v>
      </c>
      <c r="E16" s="6">
        <v>23959.238000000001</v>
      </c>
      <c r="F16" s="6">
        <v>24863.260999999999</v>
      </c>
      <c r="G16" s="6">
        <v>25821.343000000001</v>
      </c>
      <c r="H16" s="6">
        <v>26483.596000000001</v>
      </c>
      <c r="I16" s="6">
        <v>26764.406999999999</v>
      </c>
      <c r="J16" s="6">
        <v>27302.462</v>
      </c>
      <c r="K16" s="6">
        <v>27835.361000000001</v>
      </c>
      <c r="L16" s="6">
        <v>27755.782999999999</v>
      </c>
      <c r="M16" s="6">
        <v>28318.945</v>
      </c>
      <c r="N16" s="6">
        <v>29528.399000000001</v>
      </c>
      <c r="O16" s="6">
        <v>30953.599999999999</v>
      </c>
      <c r="P16" s="6">
        <v>32887.370000000003</v>
      </c>
      <c r="Q16" s="6">
        <v>34527.254999999997</v>
      </c>
      <c r="R16" s="6">
        <v>34569.095000000001</v>
      </c>
      <c r="S16" s="6">
        <v>35692.601000000002</v>
      </c>
      <c r="T16" s="6">
        <v>36227.644</v>
      </c>
      <c r="U16" s="6">
        <v>37904.430999999997</v>
      </c>
      <c r="V16" s="6">
        <v>39303.086000000003</v>
      </c>
      <c r="W16" s="6">
        <v>41066.322999999997</v>
      </c>
      <c r="X16" s="6">
        <v>42834.917000000001</v>
      </c>
      <c r="Y16" s="6">
        <v>43386.733999999997</v>
      </c>
      <c r="Z16" s="6">
        <v>44921.457000000002</v>
      </c>
      <c r="AA16" s="6" t="s">
        <v>27</v>
      </c>
    </row>
    <row r="17" spans="1:27" x14ac:dyDescent="0.25">
      <c r="A17" s="8" t="s">
        <v>34</v>
      </c>
      <c r="B17" s="4" t="s">
        <v>25</v>
      </c>
      <c r="C17" s="7">
        <v>30659.617999999999</v>
      </c>
      <c r="D17" s="7">
        <v>32577.985000000001</v>
      </c>
      <c r="E17" s="7">
        <v>34050.504999999997</v>
      </c>
      <c r="F17" s="7">
        <v>37847.599999999999</v>
      </c>
      <c r="G17" s="7">
        <v>38688.487999999998</v>
      </c>
      <c r="H17" s="7">
        <v>38624.082999999999</v>
      </c>
      <c r="I17" s="7">
        <v>38901.722000000002</v>
      </c>
      <c r="J17" s="7">
        <v>40460.199999999997</v>
      </c>
      <c r="K17" s="7">
        <v>41168.449999999997</v>
      </c>
      <c r="L17" s="7">
        <v>42858.9</v>
      </c>
      <c r="M17" s="7">
        <v>44649.33</v>
      </c>
      <c r="N17" s="7">
        <v>48190.743000000002</v>
      </c>
      <c r="O17" s="7">
        <v>50619</v>
      </c>
      <c r="P17" s="7">
        <v>52002</v>
      </c>
      <c r="Q17" s="7">
        <v>53363.750999999997</v>
      </c>
      <c r="R17" s="7">
        <v>54538.5</v>
      </c>
      <c r="S17" s="7">
        <v>54966.9</v>
      </c>
      <c r="T17" s="7">
        <v>55739.038</v>
      </c>
      <c r="U17" s="7">
        <v>58779.1</v>
      </c>
      <c r="V17" s="7">
        <v>61481.981</v>
      </c>
      <c r="W17" s="7">
        <v>66531.539999999994</v>
      </c>
      <c r="X17" s="7">
        <v>67014.884000000005</v>
      </c>
      <c r="Y17" s="7">
        <v>69947.808999999994</v>
      </c>
      <c r="Z17" s="7">
        <v>73692</v>
      </c>
      <c r="AA17" s="7" t="s">
        <v>27</v>
      </c>
    </row>
    <row r="18" spans="1:27" x14ac:dyDescent="0.25">
      <c r="A18" s="8" t="s">
        <v>35</v>
      </c>
      <c r="B18" s="4" t="s">
        <v>25</v>
      </c>
      <c r="C18" s="6">
        <v>80.968000000000004</v>
      </c>
      <c r="D18" s="6">
        <v>120.318</v>
      </c>
      <c r="E18" s="6" t="s">
        <v>27</v>
      </c>
      <c r="F18" s="6">
        <v>174.624</v>
      </c>
      <c r="G18" s="6" t="s">
        <v>27</v>
      </c>
      <c r="H18" s="6">
        <v>294.82</v>
      </c>
      <c r="I18" s="6" t="s">
        <v>27</v>
      </c>
      <c r="J18" s="6">
        <v>388.55599999999998</v>
      </c>
      <c r="K18" s="6" t="s">
        <v>27</v>
      </c>
      <c r="L18" s="6">
        <v>492.22800000000001</v>
      </c>
      <c r="M18" s="6" t="s">
        <v>27</v>
      </c>
      <c r="N18" s="6">
        <v>760.22900000000004</v>
      </c>
      <c r="O18" s="6" t="s">
        <v>27</v>
      </c>
      <c r="P18" s="6">
        <v>851.5</v>
      </c>
      <c r="Q18" s="6" t="s">
        <v>27</v>
      </c>
      <c r="R18" s="6">
        <v>977.78</v>
      </c>
      <c r="S18" s="6">
        <v>1021.47</v>
      </c>
      <c r="T18" s="6">
        <v>1153.5260000000001</v>
      </c>
      <c r="U18" s="6">
        <v>1222.5999999999999</v>
      </c>
      <c r="V18" s="6">
        <v>1341.6</v>
      </c>
      <c r="W18" s="6" t="s">
        <v>27</v>
      </c>
      <c r="X18" s="6" t="s">
        <v>27</v>
      </c>
      <c r="Y18" s="6" t="s">
        <v>27</v>
      </c>
      <c r="Z18" s="6" t="s">
        <v>27</v>
      </c>
      <c r="AA18" s="6" t="s">
        <v>27</v>
      </c>
    </row>
    <row r="19" spans="1:27" x14ac:dyDescent="0.25">
      <c r="A19" s="8" t="s">
        <v>36</v>
      </c>
      <c r="B19" s="4" t="s">
        <v>25</v>
      </c>
      <c r="C19" s="7">
        <v>6859.2110000000002</v>
      </c>
      <c r="D19" s="7">
        <v>7643.9080000000004</v>
      </c>
      <c r="E19" s="7">
        <v>8780.3979999999992</v>
      </c>
      <c r="F19" s="7">
        <v>9119.2180000000008</v>
      </c>
      <c r="G19" s="7">
        <v>9274.5110000000004</v>
      </c>
      <c r="H19" s="7">
        <v>9096.4789999999994</v>
      </c>
      <c r="I19" s="7">
        <v>8980.5959999999995</v>
      </c>
      <c r="J19" s="7">
        <v>9225.9349999999995</v>
      </c>
      <c r="K19" s="7">
        <v>9892.9449999999997</v>
      </c>
      <c r="L19" s="7">
        <v>10789.1</v>
      </c>
      <c r="M19" s="7">
        <v>11444</v>
      </c>
      <c r="N19" s="7">
        <v>11524.1</v>
      </c>
      <c r="O19" s="7">
        <v>12460.3</v>
      </c>
      <c r="P19" s="7">
        <v>13572.2</v>
      </c>
      <c r="Q19" s="7">
        <v>14599.5</v>
      </c>
      <c r="R19" s="7">
        <v>14769</v>
      </c>
      <c r="S19" s="7">
        <v>15253</v>
      </c>
      <c r="T19" s="7">
        <v>15598.8</v>
      </c>
      <c r="U19" s="7">
        <v>16831.3</v>
      </c>
      <c r="V19" s="7">
        <v>18231.400000000001</v>
      </c>
      <c r="W19" s="7">
        <v>18992.599999999999</v>
      </c>
      <c r="X19" s="7">
        <v>19209</v>
      </c>
      <c r="Y19" s="7">
        <v>19624.900000000001</v>
      </c>
      <c r="Z19" s="7">
        <v>19755.5</v>
      </c>
      <c r="AA19" s="7" t="s">
        <v>27</v>
      </c>
    </row>
    <row r="20" spans="1:27" x14ac:dyDescent="0.25">
      <c r="A20" s="8" t="s">
        <v>37</v>
      </c>
      <c r="B20" s="4" t="s">
        <v>25</v>
      </c>
      <c r="C20" s="6">
        <v>10627572</v>
      </c>
      <c r="D20" s="6">
        <v>11815482</v>
      </c>
      <c r="E20" s="6">
        <v>13078315</v>
      </c>
      <c r="F20" s="6">
        <v>13771524</v>
      </c>
      <c r="G20" s="6">
        <v>13909493</v>
      </c>
      <c r="H20" s="6">
        <v>13709139</v>
      </c>
      <c r="I20" s="6">
        <v>13596030</v>
      </c>
      <c r="J20" s="6">
        <v>14408236</v>
      </c>
      <c r="K20" s="6">
        <v>14155058</v>
      </c>
      <c r="L20" s="6">
        <v>14794030</v>
      </c>
      <c r="M20" s="6">
        <v>15169203</v>
      </c>
      <c r="N20" s="6">
        <v>15032660</v>
      </c>
      <c r="O20" s="6">
        <v>15304423</v>
      </c>
      <c r="P20" s="6">
        <v>15542822</v>
      </c>
      <c r="Q20" s="6">
        <v>15551513</v>
      </c>
      <c r="R20" s="6">
        <v>15683403</v>
      </c>
      <c r="S20" s="6">
        <v>15782743</v>
      </c>
      <c r="T20" s="6">
        <v>16672632</v>
      </c>
      <c r="U20" s="6">
        <v>17273451</v>
      </c>
      <c r="V20" s="6">
        <v>17756238</v>
      </c>
      <c r="W20" s="6">
        <v>17377220</v>
      </c>
      <c r="X20" s="6">
        <v>15817728</v>
      </c>
      <c r="Y20" s="6">
        <v>15696479</v>
      </c>
      <c r="Z20" s="6" t="s">
        <v>27</v>
      </c>
      <c r="AA20" s="6" t="s">
        <v>27</v>
      </c>
    </row>
    <row r="21" spans="1:27" x14ac:dyDescent="0.25">
      <c r="A21" s="8" t="s">
        <v>38</v>
      </c>
      <c r="B21" s="4" t="s">
        <v>25</v>
      </c>
      <c r="C21" s="7">
        <v>4611.768</v>
      </c>
      <c r="D21" s="7">
        <v>4661.6840000000002</v>
      </c>
      <c r="E21" s="7">
        <v>5040.5910000000003</v>
      </c>
      <c r="F21" s="7">
        <v>5043.7669999999998</v>
      </c>
      <c r="G21" s="7">
        <v>5075.9849999999997</v>
      </c>
      <c r="H21" s="7">
        <v>5285.1779999999999</v>
      </c>
      <c r="I21" s="7">
        <v>5665.9</v>
      </c>
      <c r="J21" s="7">
        <v>6006.6890000000003</v>
      </c>
      <c r="K21" s="7">
        <v>6344.3010000000004</v>
      </c>
      <c r="L21" s="7">
        <v>6808.0649999999996</v>
      </c>
      <c r="M21" s="7">
        <v>6868.8710000000001</v>
      </c>
      <c r="N21" s="7">
        <v>7646</v>
      </c>
      <c r="O21" s="7">
        <v>8090</v>
      </c>
      <c r="P21" s="7">
        <v>8655</v>
      </c>
      <c r="Q21" s="7">
        <v>8747</v>
      </c>
      <c r="R21" s="7">
        <v>9148</v>
      </c>
      <c r="S21" s="7">
        <v>9469</v>
      </c>
      <c r="T21" s="7">
        <v>9772</v>
      </c>
      <c r="U21" s="7">
        <v>10175</v>
      </c>
      <c r="V21" s="7">
        <v>10342</v>
      </c>
      <c r="W21" s="7">
        <v>10502</v>
      </c>
      <c r="X21" s="7">
        <v>10408</v>
      </c>
      <c r="Y21" s="7">
        <v>10892</v>
      </c>
      <c r="Z21" s="7">
        <v>12291.6</v>
      </c>
      <c r="AA21" s="7" t="s">
        <v>27</v>
      </c>
    </row>
    <row r="22" spans="1:27" ht="21" x14ac:dyDescent="0.25">
      <c r="A22" s="8" t="s">
        <v>39</v>
      </c>
      <c r="B22" s="4" t="s">
        <v>25</v>
      </c>
      <c r="C22" s="6" t="s">
        <v>27</v>
      </c>
      <c r="D22" s="6">
        <v>621.5</v>
      </c>
      <c r="E22" s="6">
        <v>724.6</v>
      </c>
      <c r="F22" s="6">
        <v>714.5</v>
      </c>
      <c r="G22" s="6">
        <v>755.3</v>
      </c>
      <c r="H22" s="6">
        <v>824.8</v>
      </c>
      <c r="I22" s="6" t="s">
        <v>27</v>
      </c>
      <c r="J22" s="6">
        <v>889.34799999999996</v>
      </c>
      <c r="K22" s="6" t="s">
        <v>27</v>
      </c>
      <c r="L22" s="6">
        <v>1107.355</v>
      </c>
      <c r="M22" s="6" t="s">
        <v>27</v>
      </c>
      <c r="N22" s="6">
        <v>1091.3800000000001</v>
      </c>
      <c r="O22" s="6" t="s">
        <v>27</v>
      </c>
      <c r="P22" s="6">
        <v>1416.2</v>
      </c>
      <c r="Q22" s="6" t="s">
        <v>27</v>
      </c>
      <c r="R22" s="6">
        <v>1660.2</v>
      </c>
      <c r="S22" s="6" t="s">
        <v>27</v>
      </c>
      <c r="T22" s="6">
        <v>1825.6</v>
      </c>
      <c r="U22" s="6" t="s">
        <v>27</v>
      </c>
      <c r="V22" s="6">
        <v>2161</v>
      </c>
      <c r="W22" s="6" t="s">
        <v>27</v>
      </c>
      <c r="X22" s="6">
        <v>2444</v>
      </c>
      <c r="Y22" s="6" t="s">
        <v>27</v>
      </c>
      <c r="Z22" s="6" t="s">
        <v>27</v>
      </c>
      <c r="AA22" s="6" t="s">
        <v>27</v>
      </c>
    </row>
    <row r="23" spans="1:27" x14ac:dyDescent="0.25">
      <c r="A23" s="8" t="s">
        <v>40</v>
      </c>
      <c r="B23" s="4" t="s">
        <v>25</v>
      </c>
      <c r="C23" s="7">
        <v>1729.046</v>
      </c>
      <c r="D23" s="7">
        <v>2039.3810000000001</v>
      </c>
      <c r="E23" s="7">
        <v>2559.2849999999999</v>
      </c>
      <c r="F23" s="7">
        <v>2881.0839999999998</v>
      </c>
      <c r="G23" s="7">
        <v>3244.9789999999998</v>
      </c>
      <c r="H23" s="7">
        <v>3350.0529999999999</v>
      </c>
      <c r="I23" s="7">
        <v>3294.4670000000001</v>
      </c>
      <c r="J23" s="7">
        <v>3550.1080000000002</v>
      </c>
      <c r="K23" s="7">
        <v>3852.634</v>
      </c>
      <c r="L23" s="7">
        <v>4038.9009999999998</v>
      </c>
      <c r="M23" s="7">
        <v>4715.0159999999996</v>
      </c>
      <c r="N23" s="7">
        <v>4995.3580000000002</v>
      </c>
      <c r="O23" s="7">
        <v>5718.9880000000003</v>
      </c>
      <c r="P23" s="7">
        <v>6227.1570000000002</v>
      </c>
      <c r="Q23" s="7">
        <v>7193.5379999999996</v>
      </c>
      <c r="R23" s="7">
        <v>8213.0360000000001</v>
      </c>
      <c r="S23" s="7">
        <v>8945.7610000000004</v>
      </c>
      <c r="T23" s="7">
        <v>10196.870999999999</v>
      </c>
      <c r="U23" s="7">
        <v>11815.218000000001</v>
      </c>
      <c r="V23" s="7">
        <v>13342.370999999999</v>
      </c>
      <c r="W23" s="7">
        <v>14701.393</v>
      </c>
      <c r="X23" s="7">
        <v>14581.675999999999</v>
      </c>
      <c r="Y23" s="7">
        <v>14588.455</v>
      </c>
      <c r="Z23" s="7">
        <v>14184.295</v>
      </c>
      <c r="AA23" s="7" t="s">
        <v>27</v>
      </c>
    </row>
    <row r="24" spans="1:27" x14ac:dyDescent="0.25">
      <c r="A24" s="8" t="s">
        <v>41</v>
      </c>
      <c r="B24" s="4" t="s">
        <v>25</v>
      </c>
      <c r="C24" s="6" t="s">
        <v>27</v>
      </c>
      <c r="D24" s="6">
        <v>36272</v>
      </c>
      <c r="E24" s="6" t="s">
        <v>27</v>
      </c>
      <c r="F24" s="6">
        <v>41760</v>
      </c>
      <c r="G24" s="6" t="s">
        <v>27</v>
      </c>
      <c r="H24" s="6">
        <v>49009</v>
      </c>
      <c r="I24" s="6" t="s">
        <v>27</v>
      </c>
      <c r="J24" s="6">
        <v>59023</v>
      </c>
      <c r="K24" s="6" t="s">
        <v>27</v>
      </c>
      <c r="L24" s="6">
        <v>67026.438999999998</v>
      </c>
      <c r="M24" s="6" t="s">
        <v>27</v>
      </c>
      <c r="N24" s="6">
        <v>76569.725000000006</v>
      </c>
      <c r="O24" s="6" t="s">
        <v>27</v>
      </c>
      <c r="P24" s="6">
        <v>96989.600999999995</v>
      </c>
      <c r="Q24" s="6" t="s">
        <v>27</v>
      </c>
      <c r="R24" s="6">
        <v>96773</v>
      </c>
      <c r="S24" s="6">
        <v>95131</v>
      </c>
      <c r="T24" s="6">
        <v>98566</v>
      </c>
      <c r="U24" s="6">
        <v>108477.83</v>
      </c>
      <c r="V24" s="6">
        <v>106196</v>
      </c>
      <c r="W24" s="6">
        <v>118405</v>
      </c>
      <c r="X24" s="6">
        <v>111720</v>
      </c>
      <c r="Y24" s="6">
        <v>113207</v>
      </c>
      <c r="Z24" s="6">
        <v>118090</v>
      </c>
      <c r="AA24" s="6" t="s">
        <v>27</v>
      </c>
    </row>
    <row r="25" spans="1:27" ht="21" x14ac:dyDescent="0.25">
      <c r="A25" s="8" t="s">
        <v>42</v>
      </c>
      <c r="B25" s="4" t="s">
        <v>25</v>
      </c>
      <c r="C25" s="7">
        <v>10035</v>
      </c>
      <c r="D25" s="7">
        <v>11069</v>
      </c>
      <c r="E25" s="7">
        <v>11991</v>
      </c>
      <c r="F25" s="7">
        <v>12132</v>
      </c>
      <c r="G25" s="7">
        <v>12366</v>
      </c>
      <c r="H25" s="7">
        <v>13189.2</v>
      </c>
      <c r="I25" s="7">
        <v>13684.2</v>
      </c>
      <c r="J25" s="7">
        <v>14033.5</v>
      </c>
      <c r="K25" s="7">
        <v>14336</v>
      </c>
      <c r="L25" s="7">
        <v>14656.6</v>
      </c>
      <c r="M25" s="7">
        <v>15454.494000000001</v>
      </c>
      <c r="N25" s="7">
        <v>16928.637999999999</v>
      </c>
      <c r="O25" s="7">
        <v>17718</v>
      </c>
      <c r="P25" s="7">
        <v>18286</v>
      </c>
      <c r="Q25" s="7">
        <v>19227.8</v>
      </c>
      <c r="R25" s="7">
        <v>19898.099999999999</v>
      </c>
      <c r="S25" s="7">
        <v>20248.099999999999</v>
      </c>
      <c r="T25" s="7">
        <v>21681.200000000001</v>
      </c>
      <c r="U25" s="7">
        <v>23203.1</v>
      </c>
      <c r="V25" s="7">
        <v>24996.837</v>
      </c>
      <c r="W25" s="7">
        <v>25641.210999999999</v>
      </c>
      <c r="X25" s="7">
        <v>25863.599999999999</v>
      </c>
      <c r="Y25" s="7">
        <v>26362.076000000001</v>
      </c>
      <c r="Z25" s="7">
        <v>26898.799999999999</v>
      </c>
      <c r="AA25" s="7" t="s">
        <v>27</v>
      </c>
    </row>
    <row r="26" spans="1:27" x14ac:dyDescent="0.25">
      <c r="A26" s="9" t="s">
        <v>54</v>
      </c>
    </row>
    <row r="27" spans="1:27" x14ac:dyDescent="0.25">
      <c r="A27" s="10" t="s">
        <v>43</v>
      </c>
    </row>
    <row r="28" spans="1:27" x14ac:dyDescent="0.25">
      <c r="A28" s="11" t="s">
        <v>55</v>
      </c>
      <c r="B28" s="10" t="s">
        <v>56</v>
      </c>
    </row>
    <row r="29" spans="1:27" x14ac:dyDescent="0.25">
      <c r="A29" s="11" t="s">
        <v>57</v>
      </c>
      <c r="B29" s="10" t="s">
        <v>58</v>
      </c>
    </row>
    <row r="30" spans="1:27" x14ac:dyDescent="0.25">
      <c r="A30" s="11" t="s">
        <v>59</v>
      </c>
      <c r="B30" s="10" t="s">
        <v>60</v>
      </c>
    </row>
    <row r="31" spans="1:27" x14ac:dyDescent="0.25">
      <c r="A31" s="11" t="s">
        <v>44</v>
      </c>
      <c r="B31" s="10" t="s">
        <v>61</v>
      </c>
    </row>
    <row r="32" spans="1:27" x14ac:dyDescent="0.25">
      <c r="A32" s="11" t="s">
        <v>62</v>
      </c>
      <c r="B32" s="10" t="s">
        <v>63</v>
      </c>
    </row>
    <row r="33" spans="1:28" x14ac:dyDescent="0.25">
      <c r="A33" s="11" t="s">
        <v>64</v>
      </c>
      <c r="B33" s="10" t="s">
        <v>65</v>
      </c>
    </row>
    <row r="36" spans="1:28" x14ac:dyDescent="0.25">
      <c r="A36" s="12" t="e">
        <f ca="1">DotStatQuery(B36)</f>
        <v>#NAME?</v>
      </c>
      <c r="B36" s="12" t="s">
        <v>66</v>
      </c>
    </row>
    <row r="37" spans="1:28" ht="35.25" x14ac:dyDescent="0.25">
      <c r="A37" s="1" t="s">
        <v>67</v>
      </c>
    </row>
    <row r="38" spans="1:28" x14ac:dyDescent="0.25">
      <c r="A38" s="26" t="s">
        <v>68</v>
      </c>
      <c r="B38" s="27"/>
      <c r="C38" s="28" t="s">
        <v>69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30"/>
    </row>
    <row r="39" spans="1:28" x14ac:dyDescent="0.25">
      <c r="A39" s="31" t="s">
        <v>0</v>
      </c>
      <c r="B39" s="32"/>
      <c r="C39" s="2" t="s">
        <v>1</v>
      </c>
      <c r="D39" s="2" t="s">
        <v>2</v>
      </c>
      <c r="E39" s="2" t="s">
        <v>3</v>
      </c>
      <c r="F39" s="2" t="s">
        <v>4</v>
      </c>
      <c r="G39" s="2" t="s">
        <v>5</v>
      </c>
      <c r="H39" s="2" t="s">
        <v>6</v>
      </c>
      <c r="I39" s="2" t="s">
        <v>7</v>
      </c>
      <c r="J39" s="2" t="s">
        <v>8</v>
      </c>
      <c r="K39" s="2" t="s">
        <v>9</v>
      </c>
      <c r="L39" s="2" t="s">
        <v>10</v>
      </c>
      <c r="M39" s="2" t="s">
        <v>11</v>
      </c>
      <c r="N39" s="2" t="s">
        <v>12</v>
      </c>
      <c r="O39" s="2" t="s">
        <v>13</v>
      </c>
      <c r="P39" s="2" t="s">
        <v>14</v>
      </c>
      <c r="Q39" s="2" t="s">
        <v>15</v>
      </c>
      <c r="R39" s="2" t="s">
        <v>16</v>
      </c>
      <c r="S39" s="2" t="s">
        <v>17</v>
      </c>
      <c r="T39" s="2" t="s">
        <v>18</v>
      </c>
      <c r="U39" s="2" t="s">
        <v>19</v>
      </c>
      <c r="V39" s="2" t="s">
        <v>20</v>
      </c>
      <c r="W39" s="2" t="s">
        <v>21</v>
      </c>
      <c r="X39" s="2" t="s">
        <v>22</v>
      </c>
      <c r="Y39" s="2" t="s">
        <v>23</v>
      </c>
      <c r="Z39" s="2" t="s">
        <v>52</v>
      </c>
      <c r="AA39" s="2" t="s">
        <v>53</v>
      </c>
      <c r="AB39" s="2" t="s">
        <v>70</v>
      </c>
    </row>
    <row r="40" spans="1:28" x14ac:dyDescent="0.25">
      <c r="A40" s="3" t="s">
        <v>24</v>
      </c>
      <c r="B40" s="4" t="s">
        <v>25</v>
      </c>
      <c r="C40" s="4" t="s">
        <v>25</v>
      </c>
      <c r="D40" s="4" t="s">
        <v>25</v>
      </c>
      <c r="E40" s="4" t="s">
        <v>25</v>
      </c>
      <c r="F40" s="4" t="s">
        <v>25</v>
      </c>
      <c r="G40" s="4" t="s">
        <v>25</v>
      </c>
      <c r="H40" s="4" t="s">
        <v>25</v>
      </c>
      <c r="I40" s="4" t="s">
        <v>25</v>
      </c>
      <c r="J40" s="4" t="s">
        <v>25</v>
      </c>
      <c r="K40" s="4" t="s">
        <v>25</v>
      </c>
      <c r="L40" s="4" t="s">
        <v>25</v>
      </c>
      <c r="M40" s="4" t="s">
        <v>25</v>
      </c>
      <c r="N40" s="4" t="s">
        <v>25</v>
      </c>
      <c r="O40" s="4" t="s">
        <v>25</v>
      </c>
      <c r="P40" s="4" t="s">
        <v>25</v>
      </c>
      <c r="Q40" s="4" t="s">
        <v>25</v>
      </c>
      <c r="R40" s="4" t="s">
        <v>25</v>
      </c>
      <c r="S40" s="4" t="s">
        <v>25</v>
      </c>
      <c r="T40" s="4" t="s">
        <v>25</v>
      </c>
      <c r="U40" s="4" t="s">
        <v>25</v>
      </c>
      <c r="V40" s="4" t="s">
        <v>25</v>
      </c>
      <c r="W40" s="4" t="s">
        <v>25</v>
      </c>
      <c r="X40" s="4" t="s">
        <v>25</v>
      </c>
      <c r="Y40" s="4" t="s">
        <v>25</v>
      </c>
      <c r="Z40" s="4" t="s">
        <v>25</v>
      </c>
      <c r="AA40" s="4" t="s">
        <v>25</v>
      </c>
      <c r="AB40" s="4" t="s">
        <v>25</v>
      </c>
    </row>
    <row r="41" spans="1:28" x14ac:dyDescent="0.25">
      <c r="A41" s="5" t="s">
        <v>26</v>
      </c>
      <c r="B41" s="4" t="s">
        <v>25</v>
      </c>
      <c r="C41" s="6">
        <v>368121</v>
      </c>
      <c r="D41" s="6">
        <v>404708</v>
      </c>
      <c r="E41" s="6">
        <v>415584</v>
      </c>
      <c r="F41" s="6">
        <v>423366</v>
      </c>
      <c r="G41" s="6">
        <v>444487</v>
      </c>
      <c r="H41" s="6">
        <v>467492</v>
      </c>
      <c r="I41" s="6">
        <v>496424</v>
      </c>
      <c r="J41" s="6">
        <v>529705</v>
      </c>
      <c r="K41" s="6">
        <v>556982</v>
      </c>
      <c r="L41" s="6">
        <v>589345</v>
      </c>
      <c r="M41" s="6">
        <v>621524</v>
      </c>
      <c r="N41" s="6">
        <v>662037</v>
      </c>
      <c r="O41" s="6">
        <v>706895</v>
      </c>
      <c r="P41" s="6">
        <v>754948</v>
      </c>
      <c r="Q41" s="6">
        <v>800936</v>
      </c>
      <c r="R41" s="6">
        <v>859635</v>
      </c>
      <c r="S41" s="6">
        <v>920969</v>
      </c>
      <c r="T41" s="6">
        <v>994968</v>
      </c>
      <c r="U41" s="6">
        <v>1083303</v>
      </c>
      <c r="V41" s="6">
        <v>1175321</v>
      </c>
      <c r="W41" s="6">
        <v>1254293</v>
      </c>
      <c r="X41" s="6">
        <v>1292315</v>
      </c>
      <c r="Y41" s="6">
        <v>1403888</v>
      </c>
      <c r="Z41" s="6">
        <v>1473227</v>
      </c>
      <c r="AA41" s="6">
        <v>1536356</v>
      </c>
      <c r="AB41" s="6" t="s">
        <v>27</v>
      </c>
    </row>
    <row r="42" spans="1:28" x14ac:dyDescent="0.25">
      <c r="A42" s="5" t="s">
        <v>28</v>
      </c>
      <c r="B42" s="4" t="s">
        <v>25</v>
      </c>
      <c r="C42" s="7">
        <v>118416.16800000001</v>
      </c>
      <c r="D42" s="7">
        <v>126666.315</v>
      </c>
      <c r="E42" s="7">
        <v>136135.48000000001</v>
      </c>
      <c r="F42" s="7">
        <v>145949.26699999999</v>
      </c>
      <c r="G42" s="7">
        <v>154188.76500000001</v>
      </c>
      <c r="H42" s="7">
        <v>159274.55600000001</v>
      </c>
      <c r="I42" s="7">
        <v>167218.715</v>
      </c>
      <c r="J42" s="7">
        <v>174794.21900000001</v>
      </c>
      <c r="K42" s="7">
        <v>180560.06599999999</v>
      </c>
      <c r="L42" s="7">
        <v>184320.967</v>
      </c>
      <c r="M42" s="7">
        <v>191911.29500000001</v>
      </c>
      <c r="N42" s="7">
        <v>199266.448</v>
      </c>
      <c r="O42" s="7">
        <v>208473.592</v>
      </c>
      <c r="P42" s="7">
        <v>214200.92300000001</v>
      </c>
      <c r="Q42" s="7">
        <v>220529.174</v>
      </c>
      <c r="R42" s="7">
        <v>224995.95800000001</v>
      </c>
      <c r="S42" s="7">
        <v>234707.83</v>
      </c>
      <c r="T42" s="7">
        <v>245243.41399999999</v>
      </c>
      <c r="U42" s="7">
        <v>259034.47700000001</v>
      </c>
      <c r="V42" s="7">
        <v>274019.77899999998</v>
      </c>
      <c r="W42" s="7">
        <v>282744.23499999999</v>
      </c>
      <c r="X42" s="7">
        <v>276150.99900000001</v>
      </c>
      <c r="Y42" s="7">
        <v>286396.86599999998</v>
      </c>
      <c r="Z42" s="7">
        <v>300712.43699999998</v>
      </c>
      <c r="AA42" s="7">
        <v>309900.92400499998</v>
      </c>
      <c r="AB42" s="7" t="s">
        <v>27</v>
      </c>
    </row>
    <row r="43" spans="1:28" x14ac:dyDescent="0.25">
      <c r="A43" s="5" t="s">
        <v>29</v>
      </c>
      <c r="B43" s="4" t="s">
        <v>25</v>
      </c>
      <c r="C43" s="6">
        <v>146134.94164617601</v>
      </c>
      <c r="D43" s="6">
        <v>158458.58377570799</v>
      </c>
      <c r="E43" s="6">
        <v>168026.37972284999</v>
      </c>
      <c r="F43" s="6">
        <v>176028.51762982999</v>
      </c>
      <c r="G43" s="6">
        <v>184843.316411796</v>
      </c>
      <c r="H43" s="6">
        <v>190375.58246961099</v>
      </c>
      <c r="I43" s="6">
        <v>200634.65450281801</v>
      </c>
      <c r="J43" s="6">
        <v>207927</v>
      </c>
      <c r="K43" s="6">
        <v>211674</v>
      </c>
      <c r="L43" s="6">
        <v>221493</v>
      </c>
      <c r="M43" s="6">
        <v>229988</v>
      </c>
      <c r="N43" s="6">
        <v>238877</v>
      </c>
      <c r="O43" s="6">
        <v>252543</v>
      </c>
      <c r="P43" s="6">
        <v>259803</v>
      </c>
      <c r="Q43" s="6">
        <v>268620</v>
      </c>
      <c r="R43" s="6">
        <v>276157</v>
      </c>
      <c r="S43" s="6">
        <v>291287</v>
      </c>
      <c r="T43" s="6">
        <v>303435</v>
      </c>
      <c r="U43" s="6">
        <v>318829</v>
      </c>
      <c r="V43" s="6">
        <v>335815</v>
      </c>
      <c r="W43" s="6">
        <v>346375</v>
      </c>
      <c r="X43" s="6">
        <v>340777</v>
      </c>
      <c r="Y43" s="6">
        <v>356125</v>
      </c>
      <c r="Z43" s="6">
        <v>369836</v>
      </c>
      <c r="AA43" s="6">
        <v>376840</v>
      </c>
      <c r="AB43" s="6" t="s">
        <v>27</v>
      </c>
    </row>
    <row r="44" spans="1:28" x14ac:dyDescent="0.25">
      <c r="A44" s="5" t="s">
        <v>30</v>
      </c>
      <c r="B44" s="4" t="s">
        <v>25</v>
      </c>
      <c r="C44" s="7">
        <v>613094</v>
      </c>
      <c r="D44" s="7">
        <v>657728</v>
      </c>
      <c r="E44" s="7">
        <v>679921</v>
      </c>
      <c r="F44" s="7">
        <v>685367</v>
      </c>
      <c r="G44" s="7">
        <v>700480</v>
      </c>
      <c r="H44" s="7">
        <v>727184</v>
      </c>
      <c r="I44" s="7">
        <v>770873</v>
      </c>
      <c r="J44" s="7">
        <v>810426</v>
      </c>
      <c r="K44" s="7">
        <v>836864</v>
      </c>
      <c r="L44" s="7">
        <v>882733</v>
      </c>
      <c r="M44" s="7">
        <v>914973</v>
      </c>
      <c r="N44" s="7">
        <v>982441</v>
      </c>
      <c r="O44" s="7">
        <v>1076577</v>
      </c>
      <c r="P44" s="7">
        <v>1108048</v>
      </c>
      <c r="Q44" s="7">
        <v>1152905</v>
      </c>
      <c r="R44" s="7">
        <v>1213175</v>
      </c>
      <c r="S44" s="7">
        <v>1290906</v>
      </c>
      <c r="T44" s="7">
        <v>1373845</v>
      </c>
      <c r="U44" s="7">
        <v>1450405</v>
      </c>
      <c r="V44" s="7">
        <v>1529589</v>
      </c>
      <c r="W44" s="7">
        <v>1603418</v>
      </c>
      <c r="X44" s="7">
        <v>1528985</v>
      </c>
      <c r="Y44" s="7">
        <v>1624608</v>
      </c>
      <c r="Z44" s="7">
        <v>1719922</v>
      </c>
      <c r="AA44" s="7">
        <v>1773763</v>
      </c>
      <c r="AB44" s="7" t="s">
        <v>27</v>
      </c>
    </row>
    <row r="45" spans="1:28" x14ac:dyDescent="0.25">
      <c r="A45" s="5" t="s">
        <v>31</v>
      </c>
      <c r="B45" s="4" t="s">
        <v>25</v>
      </c>
      <c r="C45" s="6">
        <v>762213</v>
      </c>
      <c r="D45" s="6">
        <v>804549</v>
      </c>
      <c r="E45" s="6">
        <v>840648</v>
      </c>
      <c r="F45" s="6">
        <v>874363</v>
      </c>
      <c r="G45" s="6">
        <v>906595</v>
      </c>
      <c r="H45" s="6">
        <v>911809</v>
      </c>
      <c r="I45" s="6">
        <v>976945</v>
      </c>
      <c r="J45" s="6">
        <v>1019545</v>
      </c>
      <c r="K45" s="6">
        <v>1069488</v>
      </c>
      <c r="L45" s="6">
        <v>1125641</v>
      </c>
      <c r="M45" s="6">
        <v>1163615</v>
      </c>
      <c r="N45" s="6">
        <v>1213473</v>
      </c>
      <c r="O45" s="6">
        <v>1293963</v>
      </c>
      <c r="P45" s="6">
        <v>1335611</v>
      </c>
      <c r="Q45" s="6">
        <v>1372737</v>
      </c>
      <c r="R45" s="6">
        <v>1400689</v>
      </c>
      <c r="S45" s="6">
        <v>1466180</v>
      </c>
      <c r="T45" s="6">
        <v>1545257</v>
      </c>
      <c r="U45" s="6">
        <v>1631659</v>
      </c>
      <c r="V45" s="6">
        <v>1695264</v>
      </c>
      <c r="W45" s="6">
        <v>1753152</v>
      </c>
      <c r="X45" s="6">
        <v>1664790</v>
      </c>
      <c r="Y45" s="6">
        <v>1761116</v>
      </c>
      <c r="Z45" s="6">
        <v>1791518</v>
      </c>
      <c r="AA45" s="6">
        <v>1820247</v>
      </c>
      <c r="AB45" s="6" t="s">
        <v>27</v>
      </c>
    </row>
    <row r="46" spans="1:28" x14ac:dyDescent="0.25">
      <c r="A46" s="5" t="s">
        <v>32</v>
      </c>
      <c r="B46" s="4" t="s">
        <v>25</v>
      </c>
      <c r="C46" s="7">
        <v>75403</v>
      </c>
      <c r="D46" s="7">
        <v>84291</v>
      </c>
      <c r="E46" s="7">
        <v>89316</v>
      </c>
      <c r="F46" s="7">
        <v>85217</v>
      </c>
      <c r="G46" s="7">
        <v>83003</v>
      </c>
      <c r="H46" s="7">
        <v>83914</v>
      </c>
      <c r="I46" s="7">
        <v>88404</v>
      </c>
      <c r="J46" s="7">
        <v>96064</v>
      </c>
      <c r="K46" s="7">
        <v>99131</v>
      </c>
      <c r="L46" s="7">
        <v>107380</v>
      </c>
      <c r="M46" s="7">
        <v>116631</v>
      </c>
      <c r="N46" s="7">
        <v>122321</v>
      </c>
      <c r="O46" s="7">
        <v>132195</v>
      </c>
      <c r="P46" s="7">
        <v>139288</v>
      </c>
      <c r="Q46" s="7">
        <v>143646</v>
      </c>
      <c r="R46" s="7">
        <v>145531</v>
      </c>
      <c r="S46" s="7">
        <v>152266</v>
      </c>
      <c r="T46" s="7">
        <v>157429</v>
      </c>
      <c r="U46" s="7">
        <v>165765</v>
      </c>
      <c r="V46" s="7">
        <v>179830</v>
      </c>
      <c r="W46" s="7">
        <v>185670</v>
      </c>
      <c r="X46" s="7">
        <v>172318</v>
      </c>
      <c r="Y46" s="7">
        <v>178796</v>
      </c>
      <c r="Z46" s="7">
        <v>189489</v>
      </c>
      <c r="AA46" s="7">
        <v>194469</v>
      </c>
      <c r="AB46" s="7" t="s">
        <v>27</v>
      </c>
    </row>
    <row r="47" spans="1:28" x14ac:dyDescent="0.25">
      <c r="A47" s="5" t="s">
        <v>33</v>
      </c>
      <c r="B47" s="4" t="s">
        <v>25</v>
      </c>
      <c r="C47" s="6">
        <v>909152.1</v>
      </c>
      <c r="D47" s="6">
        <v>979416.5</v>
      </c>
      <c r="E47" s="6">
        <v>1032779.6</v>
      </c>
      <c r="F47" s="6">
        <v>1071173.1000000001</v>
      </c>
      <c r="G47" s="6">
        <v>1107984.6000000001</v>
      </c>
      <c r="H47" s="6">
        <v>1119832.7</v>
      </c>
      <c r="I47" s="6">
        <v>1157881.3</v>
      </c>
      <c r="J47" s="6">
        <v>1196180.5</v>
      </c>
      <c r="K47" s="6">
        <v>1226607.2</v>
      </c>
      <c r="L47" s="6">
        <v>1264843.2</v>
      </c>
      <c r="M47" s="6">
        <v>1321103.5</v>
      </c>
      <c r="N47" s="6">
        <v>1367004.7</v>
      </c>
      <c r="O47" s="6">
        <v>1439603.4</v>
      </c>
      <c r="P47" s="6">
        <v>1495553.6</v>
      </c>
      <c r="Q47" s="6">
        <v>1542928.3</v>
      </c>
      <c r="R47" s="6">
        <v>1587902.6</v>
      </c>
      <c r="S47" s="6">
        <v>1655571.6</v>
      </c>
      <c r="T47" s="6">
        <v>1718047.2</v>
      </c>
      <c r="U47" s="6">
        <v>1798115.53</v>
      </c>
      <c r="V47" s="6">
        <v>1886792.08</v>
      </c>
      <c r="W47" s="6">
        <v>1933195</v>
      </c>
      <c r="X47" s="6">
        <v>1885763</v>
      </c>
      <c r="Y47" s="6">
        <v>1936720</v>
      </c>
      <c r="Z47" s="6">
        <v>2001398</v>
      </c>
      <c r="AA47" s="6">
        <v>2032296.84</v>
      </c>
      <c r="AB47" s="6" t="s">
        <v>27</v>
      </c>
    </row>
    <row r="48" spans="1:28" x14ac:dyDescent="0.25">
      <c r="A48" s="8" t="s">
        <v>34</v>
      </c>
      <c r="B48" s="4" t="s">
        <v>25</v>
      </c>
      <c r="C48" s="7">
        <v>1123290</v>
      </c>
      <c r="D48" s="7">
        <v>1200660</v>
      </c>
      <c r="E48" s="7">
        <v>1306680</v>
      </c>
      <c r="F48" s="7">
        <v>1534600</v>
      </c>
      <c r="G48" s="7">
        <v>1648400</v>
      </c>
      <c r="H48" s="7">
        <v>1696900</v>
      </c>
      <c r="I48" s="7">
        <v>1782200</v>
      </c>
      <c r="J48" s="7">
        <v>1848500</v>
      </c>
      <c r="K48" s="7">
        <v>1875000</v>
      </c>
      <c r="L48" s="7">
        <v>1912600</v>
      </c>
      <c r="M48" s="7">
        <v>1959700</v>
      </c>
      <c r="N48" s="7">
        <v>2000200</v>
      </c>
      <c r="O48" s="7">
        <v>2047500</v>
      </c>
      <c r="P48" s="7">
        <v>2101900</v>
      </c>
      <c r="Q48" s="7">
        <v>2132200</v>
      </c>
      <c r="R48" s="7">
        <v>2147500</v>
      </c>
      <c r="S48" s="7">
        <v>2195700</v>
      </c>
      <c r="T48" s="7">
        <v>2224400</v>
      </c>
      <c r="U48" s="7">
        <v>2313900</v>
      </c>
      <c r="V48" s="7">
        <v>2428500</v>
      </c>
      <c r="W48" s="7">
        <v>2473800</v>
      </c>
      <c r="X48" s="7">
        <v>2374500</v>
      </c>
      <c r="Y48" s="7">
        <v>2496200</v>
      </c>
      <c r="Z48" s="7">
        <v>2592600</v>
      </c>
      <c r="AA48" s="7">
        <v>2644200</v>
      </c>
      <c r="AB48" s="7" t="s">
        <v>27</v>
      </c>
    </row>
    <row r="49" spans="1:28" x14ac:dyDescent="0.25">
      <c r="A49" s="5" t="s">
        <v>35</v>
      </c>
      <c r="B49" s="4" t="s">
        <v>25</v>
      </c>
      <c r="C49" s="6">
        <v>30273.340088242501</v>
      </c>
      <c r="D49" s="6">
        <v>35979.8446837632</v>
      </c>
      <c r="E49" s="6">
        <v>43424.289575541101</v>
      </c>
      <c r="F49" s="6">
        <v>53629.502673057003</v>
      </c>
      <c r="G49" s="6">
        <v>61996.995404353598</v>
      </c>
      <c r="H49" s="6">
        <v>69807.306960785805</v>
      </c>
      <c r="I49" s="6">
        <v>79165.344002952406</v>
      </c>
      <c r="J49" s="6">
        <v>88742.099908616394</v>
      </c>
      <c r="K49" s="6">
        <v>97503.400939476895</v>
      </c>
      <c r="L49" s="6">
        <v>107897.539230119</v>
      </c>
      <c r="M49" s="6">
        <v>117323.266079918</v>
      </c>
      <c r="N49" s="6">
        <v>125009.76070425</v>
      </c>
      <c r="O49" s="6">
        <v>135043.475127218</v>
      </c>
      <c r="P49" s="6">
        <v>145098.221037446</v>
      </c>
      <c r="Q49" s="6">
        <v>155192.43762478299</v>
      </c>
      <c r="R49" s="6">
        <v>170865.33947714101</v>
      </c>
      <c r="S49" s="6">
        <v>183583.290087542</v>
      </c>
      <c r="T49" s="6">
        <v>193049.66412599999</v>
      </c>
      <c r="U49" s="6">
        <v>208621.81108799999</v>
      </c>
      <c r="V49" s="6">
        <v>223160.05941300001</v>
      </c>
      <c r="W49" s="6">
        <v>233197.66778600001</v>
      </c>
      <c r="X49" s="6">
        <v>231081.23186299999</v>
      </c>
      <c r="Y49" s="6">
        <v>222151.49776</v>
      </c>
      <c r="Z49" s="6">
        <v>208531.70129</v>
      </c>
      <c r="AA49" s="6">
        <v>193748.95663100001</v>
      </c>
      <c r="AB49" s="6" t="s">
        <v>27</v>
      </c>
    </row>
    <row r="50" spans="1:28" x14ac:dyDescent="0.25">
      <c r="A50" s="5" t="s">
        <v>36</v>
      </c>
      <c r="B50" s="4" t="s">
        <v>25</v>
      </c>
      <c r="C50" s="7">
        <v>577455.07928399998</v>
      </c>
      <c r="D50" s="7">
        <v>634021.20825899998</v>
      </c>
      <c r="E50" s="7">
        <v>704250.796217</v>
      </c>
      <c r="F50" s="7">
        <v>769298.294353</v>
      </c>
      <c r="G50" s="7">
        <v>809600.54860500002</v>
      </c>
      <c r="H50" s="7">
        <v>833888.61730000004</v>
      </c>
      <c r="I50" s="7">
        <v>882001.460984</v>
      </c>
      <c r="J50" s="7">
        <v>952158.19433299999</v>
      </c>
      <c r="K50" s="7">
        <v>1009157.609778</v>
      </c>
      <c r="L50" s="7">
        <v>1054336.420589</v>
      </c>
      <c r="M50" s="7">
        <v>1098080.7721289999</v>
      </c>
      <c r="N50" s="7">
        <v>1133998.0809289999</v>
      </c>
      <c r="O50" s="7">
        <v>1198291.8706650001</v>
      </c>
      <c r="P50" s="7">
        <v>1255737.7572339999</v>
      </c>
      <c r="Q50" s="7">
        <v>1301873.0372659999</v>
      </c>
      <c r="R50" s="7">
        <v>1341850.1332340001</v>
      </c>
      <c r="S50" s="7">
        <v>1397728.2758849999</v>
      </c>
      <c r="T50" s="7">
        <v>1436379.4642630001</v>
      </c>
      <c r="U50" s="7">
        <v>1493031.304398</v>
      </c>
      <c r="V50" s="7">
        <v>1554198.9036040001</v>
      </c>
      <c r="W50" s="7">
        <v>1575143.874908</v>
      </c>
      <c r="X50" s="7">
        <v>1519695.116035</v>
      </c>
      <c r="Y50" s="7">
        <v>1551885.608176</v>
      </c>
      <c r="Z50" s="7">
        <v>1578497.108209</v>
      </c>
      <c r="AA50" s="7">
        <v>1565916.0502549999</v>
      </c>
      <c r="AB50" s="7" t="s">
        <v>27</v>
      </c>
    </row>
    <row r="51" spans="1:28" x14ac:dyDescent="0.25">
      <c r="A51" s="5" t="s">
        <v>37</v>
      </c>
      <c r="B51" s="4" t="s">
        <v>25</v>
      </c>
      <c r="C51" s="6">
        <v>386427810.10035199</v>
      </c>
      <c r="D51" s="6">
        <v>416245775.35008198</v>
      </c>
      <c r="E51" s="6">
        <v>449392207.14042002</v>
      </c>
      <c r="F51" s="6">
        <v>476430783.57433701</v>
      </c>
      <c r="G51" s="6">
        <v>487961415.79505599</v>
      </c>
      <c r="H51" s="6">
        <v>490934148.98531097</v>
      </c>
      <c r="I51" s="6">
        <v>495743400</v>
      </c>
      <c r="J51" s="6">
        <v>501706900</v>
      </c>
      <c r="K51" s="6">
        <v>511934800</v>
      </c>
      <c r="L51" s="6">
        <v>523198300</v>
      </c>
      <c r="M51" s="6">
        <v>512438600</v>
      </c>
      <c r="N51" s="6">
        <v>504903200</v>
      </c>
      <c r="O51" s="6">
        <v>509860000</v>
      </c>
      <c r="P51" s="6">
        <v>505543200</v>
      </c>
      <c r="Q51" s="6">
        <v>499147000</v>
      </c>
      <c r="R51" s="6">
        <v>498854800</v>
      </c>
      <c r="S51" s="6">
        <v>503725300</v>
      </c>
      <c r="T51" s="6">
        <v>503903000</v>
      </c>
      <c r="U51" s="6">
        <v>506687000</v>
      </c>
      <c r="V51" s="6">
        <v>512975200</v>
      </c>
      <c r="W51" s="6">
        <v>501209300</v>
      </c>
      <c r="X51" s="6">
        <v>471138700</v>
      </c>
      <c r="Y51" s="6">
        <v>482384400</v>
      </c>
      <c r="Z51" s="6">
        <v>470623200</v>
      </c>
      <c r="AA51" s="6">
        <v>475868000</v>
      </c>
      <c r="AB51" s="6" t="s">
        <v>27</v>
      </c>
    </row>
    <row r="52" spans="1:28" x14ac:dyDescent="0.25">
      <c r="A52" s="5" t="s">
        <v>38</v>
      </c>
      <c r="B52" s="4" t="s">
        <v>25</v>
      </c>
      <c r="C52" s="7">
        <v>217596</v>
      </c>
      <c r="D52" s="7">
        <v>230277</v>
      </c>
      <c r="E52" s="7">
        <v>243652</v>
      </c>
      <c r="F52" s="7">
        <v>257375</v>
      </c>
      <c r="G52" s="7">
        <v>268299</v>
      </c>
      <c r="H52" s="7">
        <v>276013</v>
      </c>
      <c r="I52" s="7">
        <v>290048</v>
      </c>
      <c r="J52" s="7">
        <v>305261</v>
      </c>
      <c r="K52" s="7">
        <v>319755</v>
      </c>
      <c r="L52" s="7">
        <v>342237</v>
      </c>
      <c r="M52" s="7">
        <v>362464</v>
      </c>
      <c r="N52" s="7">
        <v>386193</v>
      </c>
      <c r="O52" s="7">
        <v>417960</v>
      </c>
      <c r="P52" s="7">
        <v>447731</v>
      </c>
      <c r="Q52" s="7">
        <v>465214</v>
      </c>
      <c r="R52" s="7">
        <v>476945</v>
      </c>
      <c r="S52" s="7">
        <v>491184</v>
      </c>
      <c r="T52" s="7">
        <v>513407</v>
      </c>
      <c r="U52" s="7">
        <v>540216</v>
      </c>
      <c r="V52" s="7">
        <v>571773</v>
      </c>
      <c r="W52" s="7">
        <v>594481</v>
      </c>
      <c r="X52" s="7">
        <v>573235</v>
      </c>
      <c r="Y52" s="7">
        <v>588740</v>
      </c>
      <c r="Z52" s="7">
        <v>601973</v>
      </c>
      <c r="AA52" s="7">
        <v>600638</v>
      </c>
      <c r="AB52" s="7" t="s">
        <v>27</v>
      </c>
    </row>
    <row r="53" spans="1:28" ht="21" x14ac:dyDescent="0.25">
      <c r="A53" s="5" t="s">
        <v>39</v>
      </c>
      <c r="B53" s="4" t="s">
        <v>25</v>
      </c>
      <c r="C53" s="6">
        <v>68646.902650000004</v>
      </c>
      <c r="D53" s="6">
        <v>72658.397670000006</v>
      </c>
      <c r="E53" s="6">
        <v>74476.442479999998</v>
      </c>
      <c r="F53" s="6">
        <v>74333.044630000004</v>
      </c>
      <c r="G53" s="6">
        <v>76641.396399999998</v>
      </c>
      <c r="H53" s="6">
        <v>82873.232019999996</v>
      </c>
      <c r="I53" s="6">
        <v>88891.826019999993</v>
      </c>
      <c r="J53" s="6">
        <v>94561.828240000003</v>
      </c>
      <c r="K53" s="6">
        <v>99289.127819999994</v>
      </c>
      <c r="L53" s="6">
        <v>103003.8967</v>
      </c>
      <c r="M53" s="6">
        <v>104890.4565</v>
      </c>
      <c r="N53" s="6">
        <v>111202.4993</v>
      </c>
      <c r="O53" s="6">
        <v>117540.26360000001</v>
      </c>
      <c r="P53" s="6">
        <v>126354.7423</v>
      </c>
      <c r="Q53" s="6">
        <v>132847.87030000001</v>
      </c>
      <c r="R53" s="6">
        <v>142046.24679999999</v>
      </c>
      <c r="S53" s="6">
        <v>152079.04500000001</v>
      </c>
      <c r="T53" s="6">
        <v>160594.41819999999</v>
      </c>
      <c r="U53" s="6">
        <v>168374</v>
      </c>
      <c r="V53" s="6">
        <v>183416</v>
      </c>
      <c r="W53" s="6">
        <v>184600</v>
      </c>
      <c r="X53" s="6">
        <v>186371</v>
      </c>
      <c r="Y53" s="6">
        <v>194277</v>
      </c>
      <c r="Z53" s="6">
        <v>201855</v>
      </c>
      <c r="AA53" s="6">
        <v>206523</v>
      </c>
      <c r="AB53" s="6" t="s">
        <v>27</v>
      </c>
    </row>
    <row r="54" spans="1:28" x14ac:dyDescent="0.25">
      <c r="A54" s="5" t="s">
        <v>40</v>
      </c>
      <c r="B54" s="4" t="s">
        <v>25</v>
      </c>
      <c r="C54" s="7">
        <v>255697.91968468699</v>
      </c>
      <c r="D54" s="7">
        <v>286525.13129672699</v>
      </c>
      <c r="E54" s="7">
        <v>319145.097775859</v>
      </c>
      <c r="F54" s="7">
        <v>349967.20182417502</v>
      </c>
      <c r="G54" s="7">
        <v>376922.88013349002</v>
      </c>
      <c r="H54" s="7">
        <v>389960.447295146</v>
      </c>
      <c r="I54" s="7">
        <v>414744.38950905402</v>
      </c>
      <c r="J54" s="7">
        <v>447205</v>
      </c>
      <c r="K54" s="7">
        <v>473855</v>
      </c>
      <c r="L54" s="7">
        <v>503921</v>
      </c>
      <c r="M54" s="7">
        <v>539493</v>
      </c>
      <c r="N54" s="7">
        <v>579942</v>
      </c>
      <c r="O54" s="7">
        <v>629907</v>
      </c>
      <c r="P54" s="7">
        <v>680397</v>
      </c>
      <c r="Q54" s="7">
        <v>729258</v>
      </c>
      <c r="R54" s="7">
        <v>783082</v>
      </c>
      <c r="S54" s="7">
        <v>841294</v>
      </c>
      <c r="T54" s="7">
        <v>909298</v>
      </c>
      <c r="U54" s="7">
        <v>985547</v>
      </c>
      <c r="V54" s="7">
        <v>1053161</v>
      </c>
      <c r="W54" s="7">
        <v>1087788</v>
      </c>
      <c r="X54" s="7">
        <v>1048060</v>
      </c>
      <c r="Y54" s="7">
        <v>1048883</v>
      </c>
      <c r="Z54" s="7">
        <v>1063355</v>
      </c>
      <c r="AA54" s="7">
        <v>1049525</v>
      </c>
      <c r="AB54" s="7" t="s">
        <v>27</v>
      </c>
    </row>
    <row r="55" spans="1:28" x14ac:dyDescent="0.25">
      <c r="A55" s="5" t="s">
        <v>41</v>
      </c>
      <c r="B55" s="4" t="s">
        <v>25</v>
      </c>
      <c r="C55" s="6">
        <v>1187313</v>
      </c>
      <c r="D55" s="6">
        <v>1317353</v>
      </c>
      <c r="E55" s="6">
        <v>1446639</v>
      </c>
      <c r="F55" s="6">
        <v>1558833</v>
      </c>
      <c r="G55" s="6">
        <v>1555130</v>
      </c>
      <c r="H55" s="6">
        <v>1572541</v>
      </c>
      <c r="I55" s="6">
        <v>1678588</v>
      </c>
      <c r="J55" s="6">
        <v>1809575</v>
      </c>
      <c r="K55" s="6">
        <v>1853915</v>
      </c>
      <c r="L55" s="6">
        <v>1932988</v>
      </c>
      <c r="M55" s="6">
        <v>2025024</v>
      </c>
      <c r="N55" s="6">
        <v>2138421</v>
      </c>
      <c r="O55" s="6">
        <v>2265447</v>
      </c>
      <c r="P55" s="6">
        <v>2348419</v>
      </c>
      <c r="Q55" s="6">
        <v>2443630</v>
      </c>
      <c r="R55" s="6">
        <v>2544867</v>
      </c>
      <c r="S55" s="6">
        <v>2660957</v>
      </c>
      <c r="T55" s="6">
        <v>2769375</v>
      </c>
      <c r="U55" s="6">
        <v>2944480</v>
      </c>
      <c r="V55" s="6">
        <v>3126018</v>
      </c>
      <c r="W55" s="6">
        <v>3204320</v>
      </c>
      <c r="X55" s="6">
        <v>3105790</v>
      </c>
      <c r="Y55" s="6">
        <v>3337531</v>
      </c>
      <c r="Z55" s="6">
        <v>3499914</v>
      </c>
      <c r="AA55" s="6">
        <v>3561903</v>
      </c>
      <c r="AB55" s="6" t="s">
        <v>27</v>
      </c>
    </row>
    <row r="56" spans="1:28" ht="21" x14ac:dyDescent="0.25">
      <c r="A56" s="5" t="s">
        <v>42</v>
      </c>
      <c r="B56" s="4" t="s">
        <v>25</v>
      </c>
      <c r="C56" s="7">
        <v>478510</v>
      </c>
      <c r="D56" s="7">
        <v>525274</v>
      </c>
      <c r="E56" s="7">
        <v>574074</v>
      </c>
      <c r="F56" s="7">
        <v>603402</v>
      </c>
      <c r="G56" s="7">
        <v>627766</v>
      </c>
      <c r="H56" s="7">
        <v>660830</v>
      </c>
      <c r="I56" s="7">
        <v>700569</v>
      </c>
      <c r="J56" s="7">
        <v>741846</v>
      </c>
      <c r="K56" s="7">
        <v>788386</v>
      </c>
      <c r="L56" s="7">
        <v>835635</v>
      </c>
      <c r="M56" s="7">
        <v>882718</v>
      </c>
      <c r="N56" s="7">
        <v>929469</v>
      </c>
      <c r="O56" s="7">
        <v>975294</v>
      </c>
      <c r="P56" s="7">
        <v>1019838</v>
      </c>
      <c r="Q56" s="7">
        <v>1068599</v>
      </c>
      <c r="R56" s="7">
        <v>1136596</v>
      </c>
      <c r="S56" s="7">
        <v>1199881</v>
      </c>
      <c r="T56" s="7">
        <v>1262710</v>
      </c>
      <c r="U56" s="7">
        <v>1333157</v>
      </c>
      <c r="V56" s="7">
        <v>1412119</v>
      </c>
      <c r="W56" s="7">
        <v>1440931</v>
      </c>
      <c r="X56" s="7">
        <v>1401863</v>
      </c>
      <c r="Y56" s="7">
        <v>1466569</v>
      </c>
      <c r="Z56" s="7">
        <v>1515828</v>
      </c>
      <c r="AA56" s="7">
        <v>1541465</v>
      </c>
      <c r="AB56" s="7" t="s">
        <v>27</v>
      </c>
    </row>
    <row r="57" spans="1:28" x14ac:dyDescent="0.25">
      <c r="A57" s="9" t="s">
        <v>71</v>
      </c>
    </row>
    <row r="58" spans="1:28" x14ac:dyDescent="0.25">
      <c r="A58" s="10" t="s">
        <v>43</v>
      </c>
    </row>
    <row r="59" spans="1:28" x14ac:dyDescent="0.25">
      <c r="A59" s="11" t="s">
        <v>55</v>
      </c>
      <c r="B59" s="10" t="s">
        <v>56</v>
      </c>
    </row>
  </sheetData>
  <mergeCells count="10">
    <mergeCell ref="A5:B5"/>
    <mergeCell ref="C5:AA5"/>
    <mergeCell ref="A39:B39"/>
    <mergeCell ref="A6:B6"/>
    <mergeCell ref="C6:AA6"/>
    <mergeCell ref="A7:B7"/>
    <mergeCell ref="C7:AA7"/>
    <mergeCell ref="A8:B8"/>
    <mergeCell ref="A38:B38"/>
    <mergeCell ref="C38:AB38"/>
  </mergeCells>
  <hyperlinks>
    <hyperlink ref="A4" r:id="rId1" tooltip="Click once to display linked information. Click and hold to select this cell." display="http://stats.oecd.org/OECDStat_Metadata/ShowMetadata.ashx?Dataset=GERD_FUNDS&amp;ShowOnWeb=true&amp;Lang=en"/>
    <hyperlink ref="A10" r:id="rId2" tooltip="Click once to display linked information. Click and hold to select this cell." display="http://stats.oecd.org/OECDStat_Metadata/ShowMetadata.ashx?Dataset=GERD_FUNDS&amp;Coords=[COU].[AUS]&amp;ShowOnWeb=true&amp;Lang=en"/>
    <hyperlink ref="A11" r:id="rId3" tooltip="Click once to display linked information. Click and hold to select this cell." display="http://stats.oecd.org/OECDStat_Metadata/ShowMetadata.ashx?Dataset=GERD_FUNDS&amp;Coords=[COU].[AUT]&amp;ShowOnWeb=true&amp;Lang=en"/>
    <hyperlink ref="A12" r:id="rId4" tooltip="Click once to display linked information. Click and hold to select this cell." display="http://stats.oecd.org/OECDStat_Metadata/ShowMetadata.ashx?Dataset=GERD_FUNDS&amp;Coords=[COU].[BEL]&amp;ShowOnWeb=true&amp;Lang=en"/>
    <hyperlink ref="A13" r:id="rId5" tooltip="Click once to display linked information. Click and hold to select this cell." display="http://stats.oecd.org/OECDStat_Metadata/ShowMetadata.ashx?Dataset=GERD_FUNDS&amp;Coords=[COU].[CAN]&amp;ShowOnWeb=true&amp;Lang=en"/>
    <hyperlink ref="A14" r:id="rId6" tooltip="Click once to display linked information. Click and hold to select this cell." display="http://stats.oecd.org/OECDStat_Metadata/ShowMetadata.ashx?Dataset=GERD_FUNDS&amp;Coords=[COU].[DNK]&amp;ShowOnWeb=true&amp;Lang=en"/>
    <hyperlink ref="A15" r:id="rId7" tooltip="Click once to display linked information. Click and hold to select this cell." display="http://stats.oecd.org/OECDStat_Metadata/ShowMetadata.ashx?Dataset=GERD_FUNDS&amp;Coords=[COU].[FIN]&amp;ShowOnWeb=true&amp;Lang=en"/>
    <hyperlink ref="A16" r:id="rId8" tooltip="Click once to display linked information. Click and hold to select this cell." display="http://stats.oecd.org/OECDStat_Metadata/ShowMetadata.ashx?Dataset=GERD_FUNDS&amp;Coords=[COU].[FRA]&amp;ShowOnWeb=true&amp;Lang=en"/>
    <hyperlink ref="A17" r:id="rId9" tooltip="Click once to display linked information. Click and hold to select this cell." display="http://stats.oecd.org/OECDStat_Metadata/ShowMetadata.ashx?Dataset=GERD_FUNDS&amp;Coords=[COU].[DEU]&amp;ShowOnWeb=true&amp;Lang=en"/>
    <hyperlink ref="A18" r:id="rId10" tooltip="Click once to display linked information. Click and hold to select this cell." display="http://stats.oecd.org/OECDStat_Metadata/ShowMetadata.ashx?Dataset=GERD_FUNDS&amp;Coords=[COU].[GRC]&amp;ShowOnWeb=true&amp;Lang=en"/>
    <hyperlink ref="A19" r:id="rId11" tooltip="Click once to display linked information. Click and hold to select this cell." display="http://stats.oecd.org/OECDStat_Metadata/ShowMetadata.ashx?Dataset=GERD_FUNDS&amp;Coords=[COU].[ITA]&amp;ShowOnWeb=true&amp;Lang=en"/>
    <hyperlink ref="A20" r:id="rId12" tooltip="Click once to display linked information. Click and hold to select this cell." display="http://stats.oecd.org/OECDStat_Metadata/ShowMetadata.ashx?Dataset=GERD_FUNDS&amp;Coords=[COU].[JPN]&amp;ShowOnWeb=true&amp;Lang=en"/>
    <hyperlink ref="A21" r:id="rId13" tooltip="Click once to display linked information. Click and hold to select this cell." display="http://stats.oecd.org/OECDStat_Metadata/ShowMetadata.ashx?Dataset=GERD_FUNDS&amp;Coords=[COU].[NLD]&amp;ShowOnWeb=true&amp;Lang=en"/>
    <hyperlink ref="A22" r:id="rId14" tooltip="Click once to display linked information. Click and hold to select this cell." display="http://stats.oecd.org/OECDStat_Metadata/ShowMetadata.ashx?Dataset=GERD_FUNDS&amp;Coords=[COU].[NZL]&amp;ShowOnWeb=true&amp;Lang=en"/>
    <hyperlink ref="A23" r:id="rId15" tooltip="Click once to display linked information. Click and hold to select this cell." display="http://stats.oecd.org/OECDStat_Metadata/ShowMetadata.ashx?Dataset=GERD_FUNDS&amp;Coords=[COU].[ESP]&amp;ShowOnWeb=true&amp;Lang=en"/>
    <hyperlink ref="A24" r:id="rId16" tooltip="Click once to display linked information. Click and hold to select this cell." display="http://stats.oecd.org/OECDStat_Metadata/ShowMetadata.ashx?Dataset=GERD_FUNDS&amp;Coords=[COU].[SWE]&amp;ShowOnWeb=true&amp;Lang=en"/>
    <hyperlink ref="A25" r:id="rId17" tooltip="Click once to display linked information. Click and hold to select this cell." display="http://stats.oecd.org/OECDStat_Metadata/ShowMetadata.ashx?Dataset=GERD_FUNDS&amp;Coords=[COU].[GBR]&amp;ShowOnWeb=true&amp;Lang=en"/>
    <hyperlink ref="A26" r:id="rId18" tooltip="Click once to display linked information. Click and hold to select this cell." display="http://stats.oecd.org/"/>
    <hyperlink ref="A37" r:id="rId19" tooltip="Click once to display linked information. Click and hold to select this cell." display="http://stats.oecd.org/OECDStat_Metadata/ShowMetadata.ashx?Dataset=ECON&amp;ShowOnWeb=true&amp;Lang=en"/>
    <hyperlink ref="A48" r:id="rId20" tooltip="Click once to display linked information. Click and hold to select this cell." display="http://stats.oecd.org/OECDStat_Metadata/ShowMetadata.ashx?Dataset=ECON&amp;Coords=[COU].[DEU]&amp;ShowOnWeb=true&amp;Lang=en"/>
    <hyperlink ref="A57" r:id="rId21" tooltip="Click once to display linked information. Click and hold to select this cell." display="http://stats.oecd.org/"/>
  </hyperlinks>
  <pageMargins left="0.7" right="0.7" top="0.75" bottom="0.75" header="0.3" footer="0.3"/>
  <legacyDrawing r:id="rId2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73"/>
  <sheetViews>
    <sheetView topLeftCell="A23" zoomScaleNormal="100" workbookViewId="0">
      <pane xSplit="1" topLeftCell="B1" activePane="topRight" state="frozen"/>
      <selection pane="topRight" activeCell="C71" sqref="C71"/>
    </sheetView>
  </sheetViews>
  <sheetFormatPr baseColWidth="10" defaultRowHeight="15" x14ac:dyDescent="0.25"/>
  <sheetData>
    <row r="1" spans="1:27" x14ac:dyDescent="0.25">
      <c r="A1" s="9"/>
    </row>
    <row r="2" spans="1:27" x14ac:dyDescent="0.25">
      <c r="A2" s="10"/>
    </row>
    <row r="4" spans="1:27" x14ac:dyDescent="0.25">
      <c r="A4" s="26" t="s">
        <v>46</v>
      </c>
      <c r="B4" s="27"/>
      <c r="C4" s="28" t="s">
        <v>47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30"/>
    </row>
    <row r="5" spans="1:27" x14ac:dyDescent="0.25">
      <c r="A5" s="26" t="s">
        <v>48</v>
      </c>
      <c r="B5" s="27"/>
      <c r="C5" s="28" t="s">
        <v>49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30"/>
    </row>
    <row r="6" spans="1:27" x14ac:dyDescent="0.25">
      <c r="A6" s="26" t="s">
        <v>50</v>
      </c>
      <c r="B6" s="27"/>
      <c r="C6" s="28" t="s">
        <v>51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30"/>
    </row>
    <row r="7" spans="1:27" x14ac:dyDescent="0.25">
      <c r="A7" s="31" t="s">
        <v>0</v>
      </c>
      <c r="B7" s="32"/>
      <c r="C7" s="2" t="s">
        <v>1</v>
      </c>
      <c r="D7" s="2" t="s">
        <v>2</v>
      </c>
      <c r="E7" s="2" t="s">
        <v>3</v>
      </c>
      <c r="F7" s="2" t="s">
        <v>4</v>
      </c>
      <c r="G7" s="2" t="s">
        <v>5</v>
      </c>
      <c r="H7" s="2" t="s">
        <v>6</v>
      </c>
      <c r="I7" s="2" t="s">
        <v>7</v>
      </c>
      <c r="J7" s="2" t="s">
        <v>8</v>
      </c>
      <c r="K7" s="2" t="s">
        <v>9</v>
      </c>
      <c r="L7" s="2" t="s">
        <v>10</v>
      </c>
      <c r="M7" s="2" t="s">
        <v>11</v>
      </c>
      <c r="N7" s="2" t="s">
        <v>12</v>
      </c>
      <c r="O7" s="2" t="s">
        <v>13</v>
      </c>
      <c r="P7" s="2" t="s">
        <v>14</v>
      </c>
      <c r="Q7" s="2" t="s">
        <v>15</v>
      </c>
      <c r="R7" s="2" t="s">
        <v>16</v>
      </c>
      <c r="S7" s="2" t="s">
        <v>17</v>
      </c>
      <c r="T7" s="2" t="s">
        <v>18</v>
      </c>
      <c r="U7" s="2" t="s">
        <v>19</v>
      </c>
      <c r="V7" s="2" t="s">
        <v>20</v>
      </c>
      <c r="W7" s="2" t="s">
        <v>21</v>
      </c>
      <c r="X7" s="2" t="s">
        <v>22</v>
      </c>
      <c r="Y7" s="2" t="s">
        <v>23</v>
      </c>
      <c r="Z7" s="2" t="s">
        <v>52</v>
      </c>
      <c r="AA7" s="2" t="s">
        <v>53</v>
      </c>
    </row>
    <row r="8" spans="1:27" x14ac:dyDescent="0.25">
      <c r="A8" s="3" t="s">
        <v>24</v>
      </c>
      <c r="B8" s="4" t="s">
        <v>25</v>
      </c>
      <c r="C8" s="33" t="s">
        <v>72</v>
      </c>
      <c r="D8" s="34"/>
      <c r="E8" s="34"/>
      <c r="F8" s="34"/>
      <c r="G8" s="34"/>
      <c r="H8" s="34"/>
      <c r="I8" s="34"/>
      <c r="J8" s="34"/>
      <c r="K8" s="34"/>
      <c r="L8" s="35"/>
      <c r="M8" s="4" t="s">
        <v>25</v>
      </c>
      <c r="N8" s="4" t="s">
        <v>25</v>
      </c>
      <c r="O8" s="4" t="s">
        <v>25</v>
      </c>
      <c r="P8" s="4" t="s">
        <v>25</v>
      </c>
      <c r="Q8" s="4" t="s">
        <v>25</v>
      </c>
      <c r="R8" s="4" t="s">
        <v>25</v>
      </c>
      <c r="S8" s="4" t="s">
        <v>25</v>
      </c>
      <c r="T8" s="4" t="s">
        <v>25</v>
      </c>
      <c r="U8" s="4" t="s">
        <v>25</v>
      </c>
      <c r="V8" s="4" t="s">
        <v>25</v>
      </c>
      <c r="W8" s="4" t="s">
        <v>25</v>
      </c>
      <c r="X8" s="4" t="s">
        <v>25</v>
      </c>
      <c r="Y8" s="4" t="s">
        <v>25</v>
      </c>
      <c r="Z8" s="4" t="s">
        <v>25</v>
      </c>
      <c r="AA8" s="4" t="s">
        <v>25</v>
      </c>
    </row>
    <row r="9" spans="1:27" x14ac:dyDescent="0.25">
      <c r="A9" s="8" t="s">
        <v>26</v>
      </c>
      <c r="B9" s="4" t="s">
        <v>25</v>
      </c>
      <c r="C9" s="6">
        <v>4276.5</v>
      </c>
      <c r="D9" s="13">
        <f>AVERAGE(C9,E9)</f>
        <v>4749.25</v>
      </c>
      <c r="E9" s="6">
        <v>5222</v>
      </c>
      <c r="F9" s="13">
        <f>AVERAGE(E9,G9)</f>
        <v>5852.45</v>
      </c>
      <c r="G9" s="6">
        <v>6482.9</v>
      </c>
      <c r="H9" s="13">
        <f>AVERAGE(G9,I9)</f>
        <v>6974.7685000000001</v>
      </c>
      <c r="I9" s="6">
        <v>7466.6369999999997</v>
      </c>
      <c r="J9" s="13">
        <f>AVERAGE(I9,K9)</f>
        <v>8129.5339999999997</v>
      </c>
      <c r="K9" s="6">
        <v>8792.4310000000005</v>
      </c>
      <c r="L9" s="13">
        <f>AVERAGE(K9,M9)</f>
        <v>8855.3155000000006</v>
      </c>
      <c r="M9" s="6">
        <v>8918.2000000000007</v>
      </c>
      <c r="N9" s="13">
        <f>AVERAGE(M9,O9)</f>
        <v>9667.6500000000015</v>
      </c>
      <c r="O9" s="6">
        <v>10417.1</v>
      </c>
      <c r="P9" s="13">
        <f>AVERAGE(O9,Q9)</f>
        <v>11814.35</v>
      </c>
      <c r="Q9" s="6">
        <v>13211.6</v>
      </c>
      <c r="R9" s="13">
        <f>AVERAGE(Q9,S9)</f>
        <v>14590.05</v>
      </c>
      <c r="S9" s="6">
        <v>15968.5</v>
      </c>
      <c r="T9" s="13">
        <f>AVERAGE(S9,U9)</f>
        <v>18872.849999999999</v>
      </c>
      <c r="U9" s="6">
        <v>21777.200000000001</v>
      </c>
      <c r="V9" s="13">
        <f>AVERAGE(U9,W9)</f>
        <v>25038.15</v>
      </c>
      <c r="W9" s="6">
        <v>28299.1</v>
      </c>
      <c r="X9" s="13">
        <f>AVERAGE(W9,Y9)</f>
        <v>29564.400000000001</v>
      </c>
      <c r="Y9" s="6">
        <v>30829.7</v>
      </c>
      <c r="Z9" s="6" t="s">
        <v>27</v>
      </c>
      <c r="AA9" s="6" t="s">
        <v>27</v>
      </c>
    </row>
    <row r="10" spans="1:27" x14ac:dyDescent="0.25">
      <c r="A10" s="8" t="s">
        <v>28</v>
      </c>
      <c r="B10" s="4" t="s">
        <v>25</v>
      </c>
      <c r="C10" s="7">
        <v>1536.086</v>
      </c>
      <c r="D10" s="7">
        <v>1669.07</v>
      </c>
      <c r="E10" s="7">
        <v>1857.585</v>
      </c>
      <c r="F10" s="7">
        <v>2104.7800000000002</v>
      </c>
      <c r="G10" s="7">
        <v>2203.5500000000002</v>
      </c>
      <c r="H10" s="7">
        <v>2303.3069999999998</v>
      </c>
      <c r="I10" s="7">
        <v>2550.73</v>
      </c>
      <c r="J10" s="7">
        <v>2701.68</v>
      </c>
      <c r="K10" s="7">
        <v>2885.55</v>
      </c>
      <c r="L10" s="7">
        <v>3123.21</v>
      </c>
      <c r="M10" s="7">
        <v>3399.835</v>
      </c>
      <c r="N10" s="7">
        <v>3761.8</v>
      </c>
      <c r="O10" s="7">
        <v>4028.67</v>
      </c>
      <c r="P10" s="7">
        <v>4393.09</v>
      </c>
      <c r="Q10" s="7">
        <v>4684.3130000000001</v>
      </c>
      <c r="R10" s="7">
        <v>5041.9799999999996</v>
      </c>
      <c r="S10" s="7">
        <v>5249.5460000000003</v>
      </c>
      <c r="T10" s="7">
        <v>6029.81</v>
      </c>
      <c r="U10" s="7">
        <v>6318.5870000000004</v>
      </c>
      <c r="V10" s="7">
        <v>6867.8149999999996</v>
      </c>
      <c r="W10" s="7">
        <v>7548.06</v>
      </c>
      <c r="X10" s="7">
        <v>7479.7449999999999</v>
      </c>
      <c r="Y10" s="7">
        <v>7984.04</v>
      </c>
      <c r="Z10" s="7">
        <v>8263.3799999999992</v>
      </c>
      <c r="AA10" s="7">
        <v>8610.51</v>
      </c>
    </row>
    <row r="11" spans="1:27" x14ac:dyDescent="0.25">
      <c r="A11" s="8" t="s">
        <v>29</v>
      </c>
      <c r="B11" s="4" t="s">
        <v>25</v>
      </c>
      <c r="C11" s="6">
        <v>2262.4029999999998</v>
      </c>
      <c r="D11" s="6">
        <v>2539.3739999999998</v>
      </c>
      <c r="E11" s="13">
        <f>AVERAGE(D11,F11)</f>
        <v>2658.6965</v>
      </c>
      <c r="F11" s="6">
        <v>2778.0189999999998</v>
      </c>
      <c r="G11" s="13">
        <f>AVERAGE(F11,H11)</f>
        <v>2966.24</v>
      </c>
      <c r="H11" s="6">
        <v>3154.4609999999998</v>
      </c>
      <c r="I11" s="6">
        <v>3305.011</v>
      </c>
      <c r="J11" s="6">
        <v>3467.3560000000002</v>
      </c>
      <c r="K11" s="6">
        <v>3734.9940000000001</v>
      </c>
      <c r="L11" s="6">
        <v>4055.5970000000002</v>
      </c>
      <c r="M11" s="6">
        <v>4276.2089999999998</v>
      </c>
      <c r="N11" s="6">
        <v>4617.5249999999996</v>
      </c>
      <c r="O11" s="6">
        <v>4963.9470000000001</v>
      </c>
      <c r="P11" s="6">
        <v>5373.3779999999997</v>
      </c>
      <c r="Q11" s="6">
        <v>5200.7370000000001</v>
      </c>
      <c r="R11" s="6">
        <v>5177.4440000000004</v>
      </c>
      <c r="S11" s="6">
        <v>5403.6170000000002</v>
      </c>
      <c r="T11" s="6">
        <v>5551.5529999999999</v>
      </c>
      <c r="U11" s="6">
        <v>5926.5129999999999</v>
      </c>
      <c r="V11" s="6">
        <v>6356.9309999999996</v>
      </c>
      <c r="W11" s="6">
        <v>6812.6989999999996</v>
      </c>
      <c r="X11" s="6">
        <v>6904.2780000000002</v>
      </c>
      <c r="Y11" s="6">
        <v>7140.2</v>
      </c>
      <c r="Z11" s="6">
        <v>7556.3</v>
      </c>
      <c r="AA11" s="6" t="s">
        <v>27</v>
      </c>
    </row>
    <row r="12" spans="1:27" x14ac:dyDescent="0.25">
      <c r="A12" s="8" t="s">
        <v>30</v>
      </c>
      <c r="B12" s="4" t="s">
        <v>25</v>
      </c>
      <c r="C12" s="7">
        <v>8478</v>
      </c>
      <c r="D12" s="7">
        <v>9519</v>
      </c>
      <c r="E12" s="7">
        <v>10260</v>
      </c>
      <c r="F12" s="7">
        <v>10770</v>
      </c>
      <c r="G12" s="7">
        <v>11338</v>
      </c>
      <c r="H12" s="7">
        <v>12184</v>
      </c>
      <c r="I12" s="7">
        <v>13342</v>
      </c>
      <c r="J12" s="7">
        <v>13754</v>
      </c>
      <c r="K12" s="7">
        <v>13816</v>
      </c>
      <c r="L12" s="7">
        <v>14636</v>
      </c>
      <c r="M12" s="7">
        <v>16088</v>
      </c>
      <c r="N12" s="7">
        <v>17637</v>
      </c>
      <c r="O12" s="7">
        <v>20556</v>
      </c>
      <c r="P12" s="7">
        <v>23133</v>
      </c>
      <c r="Q12" s="7">
        <v>23536</v>
      </c>
      <c r="R12" s="7">
        <v>24691</v>
      </c>
      <c r="S12" s="7">
        <v>26679</v>
      </c>
      <c r="T12" s="7">
        <v>28023</v>
      </c>
      <c r="U12" s="7">
        <v>29079</v>
      </c>
      <c r="V12" s="7">
        <v>30032</v>
      </c>
      <c r="W12" s="7">
        <v>30751</v>
      </c>
      <c r="X12" s="7">
        <v>29660</v>
      </c>
      <c r="Y12" s="7">
        <v>30048</v>
      </c>
      <c r="Z12" s="7">
        <v>29950</v>
      </c>
      <c r="AA12" s="7" t="s">
        <v>27</v>
      </c>
    </row>
    <row r="13" spans="1:27" x14ac:dyDescent="0.25">
      <c r="A13" s="8" t="s">
        <v>31</v>
      </c>
      <c r="B13" s="4" t="s">
        <v>25</v>
      </c>
      <c r="C13" s="6">
        <v>10913</v>
      </c>
      <c r="D13" s="6">
        <v>11892</v>
      </c>
      <c r="E13" s="6">
        <v>12996</v>
      </c>
      <c r="F13" s="6">
        <v>14100</v>
      </c>
      <c r="G13" s="6">
        <v>14897</v>
      </c>
      <c r="H13" s="6">
        <v>15695</v>
      </c>
      <c r="I13" s="13">
        <f>AVERAGE(H13,J13)</f>
        <v>17119</v>
      </c>
      <c r="J13" s="6">
        <v>18543</v>
      </c>
      <c r="K13" s="6">
        <v>19657</v>
      </c>
      <c r="L13" s="6">
        <v>21652</v>
      </c>
      <c r="M13" s="6">
        <v>23793.14</v>
      </c>
      <c r="N13" s="6">
        <v>26415.109</v>
      </c>
      <c r="O13" s="13">
        <f>AVERAGE(N13,P13)</f>
        <v>29149.244500000001</v>
      </c>
      <c r="P13" s="6">
        <v>31883.38</v>
      </c>
      <c r="Q13" s="6">
        <v>34431</v>
      </c>
      <c r="R13" s="6">
        <v>36074.597000000002</v>
      </c>
      <c r="S13" s="6">
        <v>36432.618999999999</v>
      </c>
      <c r="T13" s="6">
        <v>37958.514999999999</v>
      </c>
      <c r="U13" s="6">
        <v>40424.756999999998</v>
      </c>
      <c r="V13" s="6">
        <v>43739.13</v>
      </c>
      <c r="W13" s="6">
        <v>49963</v>
      </c>
      <c r="X13" s="6">
        <v>52613.9</v>
      </c>
      <c r="Y13" s="6">
        <v>54048.7</v>
      </c>
      <c r="Z13" s="6">
        <v>55409.9</v>
      </c>
      <c r="AA13" s="6" t="s">
        <v>27</v>
      </c>
    </row>
    <row r="14" spans="1:27" x14ac:dyDescent="0.25">
      <c r="A14" s="8" t="s">
        <v>32</v>
      </c>
      <c r="B14" s="4" t="s">
        <v>25</v>
      </c>
      <c r="C14" s="7">
        <v>1317.702</v>
      </c>
      <c r="D14" s="7">
        <v>1501.1780000000001</v>
      </c>
      <c r="E14" s="7">
        <v>1655.4739999999999</v>
      </c>
      <c r="F14" s="7">
        <v>1710.6389999999999</v>
      </c>
      <c r="G14" s="7">
        <v>1747.136</v>
      </c>
      <c r="H14" s="7">
        <v>1795.759</v>
      </c>
      <c r="I14" s="7">
        <v>2008.3320000000001</v>
      </c>
      <c r="J14" s="7">
        <v>2172.3829999999998</v>
      </c>
      <c r="K14" s="7">
        <v>2503.645</v>
      </c>
      <c r="L14" s="7">
        <v>2904.8910000000001</v>
      </c>
      <c r="M14" s="7">
        <v>3354.5079999999998</v>
      </c>
      <c r="N14" s="7">
        <v>3878.8</v>
      </c>
      <c r="O14" s="7">
        <v>4422.6059999999998</v>
      </c>
      <c r="P14" s="7">
        <v>4619.018</v>
      </c>
      <c r="Q14" s="7">
        <v>4830.3649999999998</v>
      </c>
      <c r="R14" s="7">
        <v>5005.018</v>
      </c>
      <c r="S14" s="7">
        <v>5253.4170000000004</v>
      </c>
      <c r="T14" s="7">
        <v>5473.7</v>
      </c>
      <c r="U14" s="7">
        <v>5761.1959999999999</v>
      </c>
      <c r="V14" s="7">
        <v>6242.67</v>
      </c>
      <c r="W14" s="7">
        <v>6871.0919999999996</v>
      </c>
      <c r="X14" s="7">
        <v>6786.4719999999998</v>
      </c>
      <c r="Y14" s="7">
        <v>6971.3010000000004</v>
      </c>
      <c r="Z14" s="7">
        <v>7163.7</v>
      </c>
      <c r="AA14" s="7" t="s">
        <v>27</v>
      </c>
    </row>
    <row r="15" spans="1:27" x14ac:dyDescent="0.25">
      <c r="A15" s="8" t="s">
        <v>33</v>
      </c>
      <c r="B15" s="4" t="s">
        <v>25</v>
      </c>
      <c r="C15" s="6">
        <v>19914.567999999999</v>
      </c>
      <c r="D15" s="6">
        <v>21884.499</v>
      </c>
      <c r="E15" s="6">
        <v>23959.238000000001</v>
      </c>
      <c r="F15" s="6">
        <v>24863.260999999999</v>
      </c>
      <c r="G15" s="6">
        <v>25821.343000000001</v>
      </c>
      <c r="H15" s="6">
        <v>26483.596000000001</v>
      </c>
      <c r="I15" s="6">
        <v>26764.406999999999</v>
      </c>
      <c r="J15" s="6">
        <v>27302.462</v>
      </c>
      <c r="K15" s="6">
        <v>27835.361000000001</v>
      </c>
      <c r="L15" s="6">
        <v>27755.782999999999</v>
      </c>
      <c r="M15" s="6">
        <v>28318.945</v>
      </c>
      <c r="N15" s="6">
        <v>29528.399000000001</v>
      </c>
      <c r="O15" s="6">
        <v>30953.599999999999</v>
      </c>
      <c r="P15" s="6">
        <v>32887.370000000003</v>
      </c>
      <c r="Q15" s="6">
        <v>34527.254999999997</v>
      </c>
      <c r="R15" s="6">
        <v>34569.095000000001</v>
      </c>
      <c r="S15" s="6">
        <v>35692.601000000002</v>
      </c>
      <c r="T15" s="6">
        <v>36227.644</v>
      </c>
      <c r="U15" s="6">
        <v>37904.430999999997</v>
      </c>
      <c r="V15" s="6">
        <v>39303.086000000003</v>
      </c>
      <c r="W15" s="6">
        <v>41066.322999999997</v>
      </c>
      <c r="X15" s="6">
        <v>42834.917000000001</v>
      </c>
      <c r="Y15" s="6">
        <v>43386.733999999997</v>
      </c>
      <c r="Z15" s="6">
        <v>44921.457000000002</v>
      </c>
      <c r="AA15" s="6" t="s">
        <v>27</v>
      </c>
    </row>
    <row r="16" spans="1:27" x14ac:dyDescent="0.25">
      <c r="A16" s="8" t="s">
        <v>34</v>
      </c>
      <c r="B16" s="4" t="s">
        <v>25</v>
      </c>
      <c r="C16" s="7">
        <v>30659.617999999999</v>
      </c>
      <c r="D16" s="7">
        <v>32577.985000000001</v>
      </c>
      <c r="E16" s="7">
        <v>34050.504999999997</v>
      </c>
      <c r="F16" s="7">
        <v>37847.599999999999</v>
      </c>
      <c r="G16" s="7">
        <v>38688.487999999998</v>
      </c>
      <c r="H16" s="7">
        <v>38624.082999999999</v>
      </c>
      <c r="I16" s="7">
        <v>38901.722000000002</v>
      </c>
      <c r="J16" s="7">
        <v>40460.199999999997</v>
      </c>
      <c r="K16" s="7">
        <v>41168.449999999997</v>
      </c>
      <c r="L16" s="7">
        <v>42858.9</v>
      </c>
      <c r="M16" s="7">
        <v>44649.33</v>
      </c>
      <c r="N16" s="7">
        <v>48190.743000000002</v>
      </c>
      <c r="O16" s="7">
        <v>50619</v>
      </c>
      <c r="P16" s="7">
        <v>52002</v>
      </c>
      <c r="Q16" s="7">
        <v>53363.750999999997</v>
      </c>
      <c r="R16" s="7">
        <v>54538.5</v>
      </c>
      <c r="S16" s="7">
        <v>54966.9</v>
      </c>
      <c r="T16" s="7">
        <v>55739.038</v>
      </c>
      <c r="U16" s="7">
        <v>58779.1</v>
      </c>
      <c r="V16" s="7">
        <v>61481.981</v>
      </c>
      <c r="W16" s="7">
        <v>66531.539999999994</v>
      </c>
      <c r="X16" s="7">
        <v>67014.884000000005</v>
      </c>
      <c r="Y16" s="7">
        <v>69947.808999999994</v>
      </c>
      <c r="Z16" s="7">
        <v>73692</v>
      </c>
      <c r="AA16" s="7" t="s">
        <v>27</v>
      </c>
    </row>
    <row r="17" spans="1:28" x14ac:dyDescent="0.25">
      <c r="A17" s="8" t="s">
        <v>35</v>
      </c>
      <c r="B17" s="4" t="s">
        <v>25</v>
      </c>
      <c r="C17" s="6">
        <v>80.968000000000004</v>
      </c>
      <c r="D17" s="6">
        <v>120.318</v>
      </c>
      <c r="E17" s="13">
        <f>AVERAGE(D17,F17)</f>
        <v>147.471</v>
      </c>
      <c r="F17" s="6">
        <v>174.624</v>
      </c>
      <c r="G17" s="13">
        <f>AVERAGE(F17,H17)</f>
        <v>234.72199999999998</v>
      </c>
      <c r="H17" s="6">
        <v>294.82</v>
      </c>
      <c r="I17" s="13">
        <f>AVERAGE(H17,J17)</f>
        <v>341.68799999999999</v>
      </c>
      <c r="J17" s="6">
        <v>388.55599999999998</v>
      </c>
      <c r="K17" s="13">
        <f>AVERAGE(J17,L17)</f>
        <v>440.392</v>
      </c>
      <c r="L17" s="6">
        <v>492.22800000000001</v>
      </c>
      <c r="M17" s="13">
        <f>AVERAGE(L17,N17)</f>
        <v>626.22850000000005</v>
      </c>
      <c r="N17" s="6">
        <v>760.22900000000004</v>
      </c>
      <c r="O17" s="13">
        <f>AVERAGE(N17,P17)</f>
        <v>805.86450000000002</v>
      </c>
      <c r="P17" s="6">
        <v>851.5</v>
      </c>
      <c r="Q17" s="13">
        <f>AVERAGE(P17,R17)</f>
        <v>914.64</v>
      </c>
      <c r="R17" s="6">
        <v>977.78</v>
      </c>
      <c r="S17" s="6">
        <v>1021.47</v>
      </c>
      <c r="T17" s="6">
        <v>1153.5260000000001</v>
      </c>
      <c r="U17" s="6">
        <v>1222.5999999999999</v>
      </c>
      <c r="V17" s="6">
        <v>1341.6</v>
      </c>
      <c r="W17" s="6" t="s">
        <v>27</v>
      </c>
      <c r="X17" s="6" t="s">
        <v>27</v>
      </c>
      <c r="Y17" s="6" t="s">
        <v>27</v>
      </c>
      <c r="Z17" s="6" t="s">
        <v>27</v>
      </c>
      <c r="AA17" s="6" t="s">
        <v>27</v>
      </c>
    </row>
    <row r="18" spans="1:28" x14ac:dyDescent="0.25">
      <c r="A18" s="8" t="s">
        <v>36</v>
      </c>
      <c r="B18" s="4" t="s">
        <v>25</v>
      </c>
      <c r="C18" s="7">
        <v>6859.2110000000002</v>
      </c>
      <c r="D18" s="7">
        <v>7643.9080000000004</v>
      </c>
      <c r="E18" s="7">
        <v>8780.3979999999992</v>
      </c>
      <c r="F18" s="7">
        <v>9119.2180000000008</v>
      </c>
      <c r="G18" s="7">
        <v>9274.5110000000004</v>
      </c>
      <c r="H18" s="7">
        <v>9096.4789999999994</v>
      </c>
      <c r="I18" s="7">
        <v>8980.5959999999995</v>
      </c>
      <c r="J18" s="7">
        <v>9225.9349999999995</v>
      </c>
      <c r="K18" s="7">
        <v>9892.9449999999997</v>
      </c>
      <c r="L18" s="7">
        <v>10789.1</v>
      </c>
      <c r="M18" s="7">
        <v>11444</v>
      </c>
      <c r="N18" s="7">
        <v>11524.1</v>
      </c>
      <c r="O18" s="7">
        <v>12460.3</v>
      </c>
      <c r="P18" s="7">
        <v>13572.2</v>
      </c>
      <c r="Q18" s="7">
        <v>14599.5</v>
      </c>
      <c r="R18" s="7">
        <v>14769</v>
      </c>
      <c r="S18" s="7">
        <v>15253</v>
      </c>
      <c r="T18" s="7">
        <v>15598.8</v>
      </c>
      <c r="U18" s="7">
        <v>16831.3</v>
      </c>
      <c r="V18" s="7">
        <v>18231.400000000001</v>
      </c>
      <c r="W18" s="7">
        <v>18992.599999999999</v>
      </c>
      <c r="X18" s="7">
        <v>19209</v>
      </c>
      <c r="Y18" s="7">
        <v>19624.900000000001</v>
      </c>
      <c r="Z18" s="7">
        <v>19755.5</v>
      </c>
      <c r="AA18" s="7" t="s">
        <v>27</v>
      </c>
    </row>
    <row r="19" spans="1:28" x14ac:dyDescent="0.25">
      <c r="A19" s="8" t="s">
        <v>37</v>
      </c>
      <c r="B19" s="4" t="s">
        <v>25</v>
      </c>
      <c r="C19" s="6">
        <v>10627572</v>
      </c>
      <c r="D19" s="6">
        <v>11815482</v>
      </c>
      <c r="E19" s="6">
        <v>13078315</v>
      </c>
      <c r="F19" s="6">
        <v>13771524</v>
      </c>
      <c r="G19" s="6">
        <v>13909493</v>
      </c>
      <c r="H19" s="6">
        <v>13709139</v>
      </c>
      <c r="I19" s="6">
        <v>13596030</v>
      </c>
      <c r="J19" s="6">
        <v>14408236</v>
      </c>
      <c r="K19" s="6">
        <v>14155058</v>
      </c>
      <c r="L19" s="6">
        <v>14794030</v>
      </c>
      <c r="M19" s="6">
        <v>15169203</v>
      </c>
      <c r="N19" s="6">
        <v>15032660</v>
      </c>
      <c r="O19" s="6">
        <v>15304423</v>
      </c>
      <c r="P19" s="6">
        <v>15542822</v>
      </c>
      <c r="Q19" s="6">
        <v>15551513</v>
      </c>
      <c r="R19" s="6">
        <v>15683403</v>
      </c>
      <c r="S19" s="6">
        <v>15782743</v>
      </c>
      <c r="T19" s="6">
        <v>16672632</v>
      </c>
      <c r="U19" s="6">
        <v>17273451</v>
      </c>
      <c r="V19" s="6">
        <v>17756238</v>
      </c>
      <c r="W19" s="6">
        <v>17377220</v>
      </c>
      <c r="X19" s="6">
        <v>15817728</v>
      </c>
      <c r="Y19" s="6">
        <v>15696479</v>
      </c>
      <c r="Z19" s="6" t="s">
        <v>27</v>
      </c>
      <c r="AA19" s="6" t="s">
        <v>27</v>
      </c>
    </row>
    <row r="20" spans="1:28" x14ac:dyDescent="0.25">
      <c r="A20" s="8" t="s">
        <v>38</v>
      </c>
      <c r="B20" s="4" t="s">
        <v>25</v>
      </c>
      <c r="C20" s="7">
        <v>4611.768</v>
      </c>
      <c r="D20" s="7">
        <v>4661.6840000000002</v>
      </c>
      <c r="E20" s="7">
        <v>5040.5910000000003</v>
      </c>
      <c r="F20" s="7">
        <v>5043.7669999999998</v>
      </c>
      <c r="G20" s="7">
        <v>5075.9849999999997</v>
      </c>
      <c r="H20" s="7">
        <v>5285.1779999999999</v>
      </c>
      <c r="I20" s="7">
        <v>5665.9</v>
      </c>
      <c r="J20" s="7">
        <v>6006.6890000000003</v>
      </c>
      <c r="K20" s="7">
        <v>6344.3010000000004</v>
      </c>
      <c r="L20" s="7">
        <v>6808.0649999999996</v>
      </c>
      <c r="M20" s="7">
        <v>6868.8710000000001</v>
      </c>
      <c r="N20" s="7">
        <v>7646</v>
      </c>
      <c r="O20" s="7">
        <v>8090</v>
      </c>
      <c r="P20" s="7">
        <v>8655</v>
      </c>
      <c r="Q20" s="7">
        <v>8747</v>
      </c>
      <c r="R20" s="7">
        <v>9148</v>
      </c>
      <c r="S20" s="7">
        <v>9469</v>
      </c>
      <c r="T20" s="7">
        <v>9772</v>
      </c>
      <c r="U20" s="7">
        <v>10175</v>
      </c>
      <c r="V20" s="7">
        <v>10342</v>
      </c>
      <c r="W20" s="7">
        <v>10502</v>
      </c>
      <c r="X20" s="7">
        <v>10408</v>
      </c>
      <c r="Y20" s="7">
        <v>10892</v>
      </c>
      <c r="Z20" s="7">
        <v>12291.6</v>
      </c>
      <c r="AA20" s="7" t="s">
        <v>27</v>
      </c>
    </row>
    <row r="21" spans="1:28" ht="21" x14ac:dyDescent="0.25">
      <c r="A21" s="8" t="s">
        <v>39</v>
      </c>
      <c r="B21" s="4" t="s">
        <v>25</v>
      </c>
      <c r="C21" s="6" t="s">
        <v>27</v>
      </c>
      <c r="D21" s="6">
        <v>621.5</v>
      </c>
      <c r="E21" s="6">
        <v>724.6</v>
      </c>
      <c r="F21" s="6">
        <v>714.5</v>
      </c>
      <c r="G21" s="6">
        <v>755.3</v>
      </c>
      <c r="H21" s="6">
        <v>824.8</v>
      </c>
      <c r="I21" s="13">
        <f>AVERAGE(H21,J21)</f>
        <v>857.07399999999996</v>
      </c>
      <c r="J21" s="6">
        <v>889.34799999999996</v>
      </c>
      <c r="K21" s="13">
        <f>AVERAGE(J21,L21)</f>
        <v>998.35149999999999</v>
      </c>
      <c r="L21" s="6">
        <v>1107.355</v>
      </c>
      <c r="M21" s="13">
        <f>AVERAGE(L21,N21)</f>
        <v>1099.3675000000001</v>
      </c>
      <c r="N21" s="6">
        <v>1091.3800000000001</v>
      </c>
      <c r="O21" s="13">
        <f>AVERAGE(N21,P21)</f>
        <v>1253.79</v>
      </c>
      <c r="P21" s="6">
        <v>1416.2</v>
      </c>
      <c r="Q21" s="13">
        <f>AVERAGE(P21,R21)</f>
        <v>1538.2</v>
      </c>
      <c r="R21" s="6">
        <v>1660.2</v>
      </c>
      <c r="S21" s="13">
        <f>AVERAGE(R21,T21)</f>
        <v>1742.9</v>
      </c>
      <c r="T21" s="6">
        <v>1825.6</v>
      </c>
      <c r="U21" s="13">
        <f>AVERAGE(T21,V21)</f>
        <v>1993.3</v>
      </c>
      <c r="V21" s="6">
        <v>2161</v>
      </c>
      <c r="W21" s="13">
        <f>AVERAGE(V21,X21)</f>
        <v>2302.5</v>
      </c>
      <c r="X21" s="6">
        <v>2444</v>
      </c>
      <c r="Y21" s="6" t="s">
        <v>27</v>
      </c>
      <c r="Z21" s="6" t="s">
        <v>27</v>
      </c>
      <c r="AA21" s="6" t="s">
        <v>27</v>
      </c>
    </row>
    <row r="22" spans="1:28" x14ac:dyDescent="0.25">
      <c r="A22" s="8" t="s">
        <v>40</v>
      </c>
      <c r="B22" s="4" t="s">
        <v>25</v>
      </c>
      <c r="C22" s="7">
        <v>1729.046</v>
      </c>
      <c r="D22" s="7">
        <v>2039.3810000000001</v>
      </c>
      <c r="E22" s="7">
        <v>2559.2849999999999</v>
      </c>
      <c r="F22" s="7">
        <v>2881.0839999999998</v>
      </c>
      <c r="G22" s="7">
        <v>3244.9789999999998</v>
      </c>
      <c r="H22" s="7">
        <v>3350.0529999999999</v>
      </c>
      <c r="I22" s="7">
        <v>3294.4670000000001</v>
      </c>
      <c r="J22" s="7">
        <v>3550.1080000000002</v>
      </c>
      <c r="K22" s="7">
        <v>3852.634</v>
      </c>
      <c r="L22" s="7">
        <v>4038.9009999999998</v>
      </c>
      <c r="M22" s="7">
        <v>4715.0159999999996</v>
      </c>
      <c r="N22" s="7">
        <v>4995.3580000000002</v>
      </c>
      <c r="O22" s="7">
        <v>5718.9880000000003</v>
      </c>
      <c r="P22" s="7">
        <v>6227.1570000000002</v>
      </c>
      <c r="Q22" s="7">
        <v>7193.5379999999996</v>
      </c>
      <c r="R22" s="7">
        <v>8213.0360000000001</v>
      </c>
      <c r="S22" s="7">
        <v>8945.7610000000004</v>
      </c>
      <c r="T22" s="7">
        <v>10196.870999999999</v>
      </c>
      <c r="U22" s="7">
        <v>11815.218000000001</v>
      </c>
      <c r="V22" s="7">
        <v>13342.370999999999</v>
      </c>
      <c r="W22" s="7">
        <v>14701.393</v>
      </c>
      <c r="X22" s="7">
        <v>14581.675999999999</v>
      </c>
      <c r="Y22" s="7">
        <v>14588.455</v>
      </c>
      <c r="Z22" s="7">
        <v>14184.295</v>
      </c>
      <c r="AA22" s="7" t="s">
        <v>27</v>
      </c>
    </row>
    <row r="23" spans="1:28" x14ac:dyDescent="0.25">
      <c r="A23" s="8" t="s">
        <v>41</v>
      </c>
      <c r="B23" s="4" t="s">
        <v>25</v>
      </c>
      <c r="C23" s="6" t="s">
        <v>27</v>
      </c>
      <c r="D23" s="6">
        <v>36272</v>
      </c>
      <c r="E23" s="13">
        <f>AVERAGE(D23,F23)</f>
        <v>39016</v>
      </c>
      <c r="F23" s="6">
        <v>41760</v>
      </c>
      <c r="G23" s="13">
        <f>AVERAGE(F23,H23)</f>
        <v>45384.5</v>
      </c>
      <c r="H23" s="6">
        <v>49009</v>
      </c>
      <c r="I23" s="13">
        <f>AVERAGE(H23,J23)</f>
        <v>54016</v>
      </c>
      <c r="J23" s="6">
        <v>59023</v>
      </c>
      <c r="K23" s="13">
        <f>AVERAGE(J23,L23)</f>
        <v>63024.719499999999</v>
      </c>
      <c r="L23" s="6">
        <v>67026.438999999998</v>
      </c>
      <c r="M23" s="13">
        <f>AVERAGE(L23,N23)</f>
        <v>71798.081999999995</v>
      </c>
      <c r="N23" s="6">
        <v>76569.725000000006</v>
      </c>
      <c r="O23" s="13">
        <f>AVERAGE(N23,P23)</f>
        <v>86779.663</v>
      </c>
      <c r="P23" s="6">
        <v>96989.600999999995</v>
      </c>
      <c r="Q23" s="13">
        <f>AVERAGE(P23,R23)</f>
        <v>96881.300499999998</v>
      </c>
      <c r="R23" s="6">
        <v>96773</v>
      </c>
      <c r="S23" s="6">
        <v>95131</v>
      </c>
      <c r="T23" s="6">
        <v>98566</v>
      </c>
      <c r="U23" s="6">
        <v>108477.83</v>
      </c>
      <c r="V23" s="6">
        <v>106196</v>
      </c>
      <c r="W23" s="6">
        <v>118405</v>
      </c>
      <c r="X23" s="6">
        <v>111720</v>
      </c>
      <c r="Y23" s="6">
        <v>113207</v>
      </c>
      <c r="Z23" s="6">
        <v>118090</v>
      </c>
      <c r="AA23" s="6" t="s">
        <v>27</v>
      </c>
    </row>
    <row r="24" spans="1:28" ht="21" x14ac:dyDescent="0.25">
      <c r="A24" s="8" t="s">
        <v>42</v>
      </c>
      <c r="B24" s="4" t="s">
        <v>25</v>
      </c>
      <c r="C24" s="7">
        <v>10035</v>
      </c>
      <c r="D24" s="7">
        <v>11069</v>
      </c>
      <c r="E24" s="7">
        <v>11991</v>
      </c>
      <c r="F24" s="7">
        <v>12132</v>
      </c>
      <c r="G24" s="7">
        <v>12366</v>
      </c>
      <c r="H24" s="7">
        <v>13189.2</v>
      </c>
      <c r="I24" s="7">
        <v>13684.2</v>
      </c>
      <c r="J24" s="7">
        <v>14033.5</v>
      </c>
      <c r="K24" s="7">
        <v>14336</v>
      </c>
      <c r="L24" s="7">
        <v>14656.6</v>
      </c>
      <c r="M24" s="7">
        <v>15454.494000000001</v>
      </c>
      <c r="N24" s="7">
        <v>16928.637999999999</v>
      </c>
      <c r="O24" s="7">
        <v>17718</v>
      </c>
      <c r="P24" s="7">
        <v>18286</v>
      </c>
      <c r="Q24" s="7">
        <v>19227.8</v>
      </c>
      <c r="R24" s="7">
        <v>19898.099999999999</v>
      </c>
      <c r="S24" s="7">
        <v>20248.099999999999</v>
      </c>
      <c r="T24" s="7">
        <v>21681.200000000001</v>
      </c>
      <c r="U24" s="7">
        <v>23203.1</v>
      </c>
      <c r="V24" s="7">
        <v>24996.837</v>
      </c>
      <c r="W24" s="7">
        <v>25641.210999999999</v>
      </c>
      <c r="X24" s="7">
        <v>25863.599999999999</v>
      </c>
      <c r="Y24" s="7">
        <v>26362.076000000001</v>
      </c>
      <c r="Z24" s="7">
        <v>26898.799999999999</v>
      </c>
      <c r="AA24" s="7" t="s">
        <v>27</v>
      </c>
    </row>
    <row r="26" spans="1:28" x14ac:dyDescent="0.25">
      <c r="A26" s="12"/>
      <c r="B26" s="12"/>
    </row>
    <row r="27" spans="1:28" ht="35.25" x14ac:dyDescent="0.25">
      <c r="A27" s="1" t="s">
        <v>67</v>
      </c>
    </row>
    <row r="28" spans="1:28" x14ac:dyDescent="0.25">
      <c r="A28" s="26" t="s">
        <v>68</v>
      </c>
      <c r="B28" s="27"/>
      <c r="C28" s="28" t="s">
        <v>69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30"/>
    </row>
    <row r="29" spans="1:28" x14ac:dyDescent="0.25">
      <c r="A29" s="31" t="s">
        <v>0</v>
      </c>
      <c r="B29" s="32"/>
      <c r="C29" s="2" t="s">
        <v>1</v>
      </c>
      <c r="D29" s="2" t="s">
        <v>2</v>
      </c>
      <c r="E29" s="2" t="s">
        <v>3</v>
      </c>
      <c r="F29" s="2" t="s">
        <v>4</v>
      </c>
      <c r="G29" s="2" t="s">
        <v>5</v>
      </c>
      <c r="H29" s="2" t="s">
        <v>6</v>
      </c>
      <c r="I29" s="2" t="s">
        <v>7</v>
      </c>
      <c r="J29" s="2" t="s">
        <v>8</v>
      </c>
      <c r="K29" s="2" t="s">
        <v>9</v>
      </c>
      <c r="L29" s="2" t="s">
        <v>10</v>
      </c>
      <c r="M29" s="2" t="s">
        <v>11</v>
      </c>
      <c r="N29" s="2" t="s">
        <v>12</v>
      </c>
      <c r="O29" s="2" t="s">
        <v>13</v>
      </c>
      <c r="P29" s="2" t="s">
        <v>14</v>
      </c>
      <c r="Q29" s="2" t="s">
        <v>15</v>
      </c>
      <c r="R29" s="2" t="s">
        <v>16</v>
      </c>
      <c r="S29" s="2" t="s">
        <v>17</v>
      </c>
      <c r="T29" s="2" t="s">
        <v>18</v>
      </c>
      <c r="U29" s="2" t="s">
        <v>19</v>
      </c>
      <c r="V29" s="2" t="s">
        <v>20</v>
      </c>
      <c r="W29" s="2" t="s">
        <v>21</v>
      </c>
      <c r="X29" s="2" t="s">
        <v>22</v>
      </c>
      <c r="Y29" s="2" t="s">
        <v>23</v>
      </c>
      <c r="Z29" s="2" t="s">
        <v>52</v>
      </c>
      <c r="AA29" s="2" t="s">
        <v>53</v>
      </c>
      <c r="AB29" s="2" t="s">
        <v>70</v>
      </c>
    </row>
    <row r="30" spans="1:28" x14ac:dyDescent="0.25">
      <c r="A30" s="3" t="s">
        <v>24</v>
      </c>
      <c r="B30" s="4" t="s">
        <v>25</v>
      </c>
      <c r="C30" s="4" t="s">
        <v>25</v>
      </c>
      <c r="D30" s="4" t="s">
        <v>25</v>
      </c>
      <c r="E30" s="4" t="s">
        <v>25</v>
      </c>
      <c r="F30" s="4" t="s">
        <v>25</v>
      </c>
      <c r="G30" s="4" t="s">
        <v>25</v>
      </c>
      <c r="H30" s="4" t="s">
        <v>25</v>
      </c>
      <c r="I30" s="4" t="s">
        <v>25</v>
      </c>
      <c r="J30" s="4" t="s">
        <v>25</v>
      </c>
      <c r="K30" s="4" t="s">
        <v>25</v>
      </c>
      <c r="L30" s="4" t="s">
        <v>25</v>
      </c>
      <c r="M30" s="4" t="s">
        <v>25</v>
      </c>
      <c r="N30" s="4" t="s">
        <v>25</v>
      </c>
      <c r="O30" s="4" t="s">
        <v>25</v>
      </c>
      <c r="P30" s="4" t="s">
        <v>25</v>
      </c>
      <c r="Q30" s="4" t="s">
        <v>25</v>
      </c>
      <c r="R30" s="4" t="s">
        <v>25</v>
      </c>
      <c r="S30" s="4" t="s">
        <v>25</v>
      </c>
      <c r="T30" s="4" t="s">
        <v>25</v>
      </c>
      <c r="U30" s="4" t="s">
        <v>25</v>
      </c>
      <c r="V30" s="4" t="s">
        <v>25</v>
      </c>
      <c r="W30" s="4" t="s">
        <v>25</v>
      </c>
      <c r="X30" s="4" t="s">
        <v>25</v>
      </c>
      <c r="Y30" s="4" t="s">
        <v>25</v>
      </c>
      <c r="Z30" s="4" t="s">
        <v>25</v>
      </c>
      <c r="AA30" s="4" t="s">
        <v>25</v>
      </c>
      <c r="AB30" s="4" t="s">
        <v>25</v>
      </c>
    </row>
    <row r="31" spans="1:28" x14ac:dyDescent="0.25">
      <c r="A31" s="5" t="s">
        <v>26</v>
      </c>
      <c r="B31" s="4" t="s">
        <v>25</v>
      </c>
      <c r="C31" s="6">
        <v>368121</v>
      </c>
      <c r="D31" s="6">
        <v>404708</v>
      </c>
      <c r="E31" s="6">
        <v>415584</v>
      </c>
      <c r="F31" s="6">
        <v>423366</v>
      </c>
      <c r="G31" s="6">
        <v>444487</v>
      </c>
      <c r="H31" s="6">
        <v>467492</v>
      </c>
      <c r="I31" s="6">
        <v>496424</v>
      </c>
      <c r="J31" s="6">
        <v>529705</v>
      </c>
      <c r="K31" s="6">
        <v>556982</v>
      </c>
      <c r="L31" s="6">
        <v>589345</v>
      </c>
      <c r="M31" s="6">
        <v>621524</v>
      </c>
      <c r="N31" s="6">
        <v>662037</v>
      </c>
      <c r="O31" s="6">
        <v>706895</v>
      </c>
      <c r="P31" s="6">
        <v>754948</v>
      </c>
      <c r="Q31" s="6">
        <v>800936</v>
      </c>
      <c r="R31" s="6">
        <v>859635</v>
      </c>
      <c r="S31" s="6">
        <v>920969</v>
      </c>
      <c r="T31" s="6">
        <v>994968</v>
      </c>
      <c r="U31" s="6">
        <v>1083303</v>
      </c>
      <c r="V31" s="6">
        <v>1175321</v>
      </c>
      <c r="W31" s="6">
        <v>1254293</v>
      </c>
      <c r="X31" s="6">
        <v>1292315</v>
      </c>
      <c r="Y31" s="6">
        <v>1403888</v>
      </c>
      <c r="Z31" s="6">
        <v>1473227</v>
      </c>
      <c r="AA31" s="6">
        <v>1536356</v>
      </c>
      <c r="AB31" s="6" t="s">
        <v>27</v>
      </c>
    </row>
    <row r="32" spans="1:28" x14ac:dyDescent="0.25">
      <c r="A32" s="5" t="s">
        <v>28</v>
      </c>
      <c r="B32" s="4" t="s">
        <v>25</v>
      </c>
      <c r="C32" s="7">
        <v>118416.16800000001</v>
      </c>
      <c r="D32" s="7">
        <v>126666.315</v>
      </c>
      <c r="E32" s="7">
        <v>136135.48000000001</v>
      </c>
      <c r="F32" s="7">
        <v>145949.26699999999</v>
      </c>
      <c r="G32" s="7">
        <v>154188.76500000001</v>
      </c>
      <c r="H32" s="7">
        <v>159274.55600000001</v>
      </c>
      <c r="I32" s="7">
        <v>167218.715</v>
      </c>
      <c r="J32" s="7">
        <v>174794.21900000001</v>
      </c>
      <c r="K32" s="7">
        <v>180560.06599999999</v>
      </c>
      <c r="L32" s="7">
        <v>184320.967</v>
      </c>
      <c r="M32" s="7">
        <v>191911.29500000001</v>
      </c>
      <c r="N32" s="7">
        <v>199266.448</v>
      </c>
      <c r="O32" s="7">
        <v>208473.592</v>
      </c>
      <c r="P32" s="7">
        <v>214200.92300000001</v>
      </c>
      <c r="Q32" s="7">
        <v>220529.174</v>
      </c>
      <c r="R32" s="7">
        <v>224995.95800000001</v>
      </c>
      <c r="S32" s="7">
        <v>234707.83</v>
      </c>
      <c r="T32" s="7">
        <v>245243.41399999999</v>
      </c>
      <c r="U32" s="7">
        <v>259034.47700000001</v>
      </c>
      <c r="V32" s="7">
        <v>274019.77899999998</v>
      </c>
      <c r="W32" s="7">
        <v>282744.23499999999</v>
      </c>
      <c r="X32" s="7">
        <v>276150.99900000001</v>
      </c>
      <c r="Y32" s="7">
        <v>286396.86599999998</v>
      </c>
      <c r="Z32" s="7">
        <v>300712.43699999998</v>
      </c>
      <c r="AA32" s="7">
        <v>309900.92400499998</v>
      </c>
      <c r="AB32" s="7" t="s">
        <v>27</v>
      </c>
    </row>
    <row r="33" spans="1:28" x14ac:dyDescent="0.25">
      <c r="A33" s="5" t="s">
        <v>29</v>
      </c>
      <c r="B33" s="4" t="s">
        <v>25</v>
      </c>
      <c r="C33" s="6">
        <v>146134.94164617601</v>
      </c>
      <c r="D33" s="6">
        <v>158458.58377570799</v>
      </c>
      <c r="E33" s="6">
        <v>168026.37972284999</v>
      </c>
      <c r="F33" s="6">
        <v>176028.51762982999</v>
      </c>
      <c r="G33" s="6">
        <v>184843.316411796</v>
      </c>
      <c r="H33" s="6">
        <v>190375.58246961099</v>
      </c>
      <c r="I33" s="6">
        <v>200634.65450281801</v>
      </c>
      <c r="J33" s="6">
        <v>207927</v>
      </c>
      <c r="K33" s="6">
        <v>211674</v>
      </c>
      <c r="L33" s="6">
        <v>221493</v>
      </c>
      <c r="M33" s="6">
        <v>229988</v>
      </c>
      <c r="N33" s="6">
        <v>238877</v>
      </c>
      <c r="O33" s="6">
        <v>252543</v>
      </c>
      <c r="P33" s="6">
        <v>259803</v>
      </c>
      <c r="Q33" s="6">
        <v>268620</v>
      </c>
      <c r="R33" s="6">
        <v>276157</v>
      </c>
      <c r="S33" s="6">
        <v>291287</v>
      </c>
      <c r="T33" s="6">
        <v>303435</v>
      </c>
      <c r="U33" s="6">
        <v>318829</v>
      </c>
      <c r="V33" s="6">
        <v>335815</v>
      </c>
      <c r="W33" s="6">
        <v>346375</v>
      </c>
      <c r="X33" s="6">
        <v>340777</v>
      </c>
      <c r="Y33" s="6">
        <v>356125</v>
      </c>
      <c r="Z33" s="6">
        <v>369836</v>
      </c>
      <c r="AA33" s="6">
        <v>376840</v>
      </c>
      <c r="AB33" s="6" t="s">
        <v>27</v>
      </c>
    </row>
    <row r="34" spans="1:28" x14ac:dyDescent="0.25">
      <c r="A34" s="5" t="s">
        <v>30</v>
      </c>
      <c r="B34" s="4" t="s">
        <v>25</v>
      </c>
      <c r="C34" s="7">
        <v>613094</v>
      </c>
      <c r="D34" s="7">
        <v>657728</v>
      </c>
      <c r="E34" s="7">
        <v>679921</v>
      </c>
      <c r="F34" s="7">
        <v>685367</v>
      </c>
      <c r="G34" s="7">
        <v>700480</v>
      </c>
      <c r="H34" s="7">
        <v>727184</v>
      </c>
      <c r="I34" s="7">
        <v>770873</v>
      </c>
      <c r="J34" s="7">
        <v>810426</v>
      </c>
      <c r="K34" s="7">
        <v>836864</v>
      </c>
      <c r="L34" s="7">
        <v>882733</v>
      </c>
      <c r="M34" s="7">
        <v>914973</v>
      </c>
      <c r="N34" s="7">
        <v>982441</v>
      </c>
      <c r="O34" s="7">
        <v>1076577</v>
      </c>
      <c r="P34" s="7">
        <v>1108048</v>
      </c>
      <c r="Q34" s="7">
        <v>1152905</v>
      </c>
      <c r="R34" s="7">
        <v>1213175</v>
      </c>
      <c r="S34" s="7">
        <v>1290906</v>
      </c>
      <c r="T34" s="7">
        <v>1373845</v>
      </c>
      <c r="U34" s="7">
        <v>1450405</v>
      </c>
      <c r="V34" s="7">
        <v>1529589</v>
      </c>
      <c r="W34" s="7">
        <v>1603418</v>
      </c>
      <c r="X34" s="7">
        <v>1528985</v>
      </c>
      <c r="Y34" s="7">
        <v>1624608</v>
      </c>
      <c r="Z34" s="7">
        <v>1719922</v>
      </c>
      <c r="AA34" s="7">
        <v>1773763</v>
      </c>
      <c r="AB34" s="7" t="s">
        <v>27</v>
      </c>
    </row>
    <row r="35" spans="1:28" x14ac:dyDescent="0.25">
      <c r="A35" s="5" t="s">
        <v>31</v>
      </c>
      <c r="B35" s="4" t="s">
        <v>25</v>
      </c>
      <c r="C35" s="6">
        <v>762213</v>
      </c>
      <c r="D35" s="6">
        <v>804549</v>
      </c>
      <c r="E35" s="6">
        <v>840648</v>
      </c>
      <c r="F35" s="6">
        <v>874363</v>
      </c>
      <c r="G35" s="6">
        <v>906595</v>
      </c>
      <c r="H35" s="6">
        <v>911809</v>
      </c>
      <c r="I35" s="6">
        <v>976945</v>
      </c>
      <c r="J35" s="6">
        <v>1019545</v>
      </c>
      <c r="K35" s="6">
        <v>1069488</v>
      </c>
      <c r="L35" s="6">
        <v>1125641</v>
      </c>
      <c r="M35" s="6">
        <v>1163615</v>
      </c>
      <c r="N35" s="6">
        <v>1213473</v>
      </c>
      <c r="O35" s="6">
        <v>1293963</v>
      </c>
      <c r="P35" s="6">
        <v>1335611</v>
      </c>
      <c r="Q35" s="6">
        <v>1372737</v>
      </c>
      <c r="R35" s="6">
        <v>1400689</v>
      </c>
      <c r="S35" s="6">
        <v>1466180</v>
      </c>
      <c r="T35" s="6">
        <v>1545257</v>
      </c>
      <c r="U35" s="6">
        <v>1631659</v>
      </c>
      <c r="V35" s="6">
        <v>1695264</v>
      </c>
      <c r="W35" s="6">
        <v>1753152</v>
      </c>
      <c r="X35" s="6">
        <v>1664790</v>
      </c>
      <c r="Y35" s="6">
        <v>1761116</v>
      </c>
      <c r="Z35" s="6">
        <v>1791518</v>
      </c>
      <c r="AA35" s="6">
        <v>1820247</v>
      </c>
      <c r="AB35" s="6" t="s">
        <v>27</v>
      </c>
    </row>
    <row r="36" spans="1:28" x14ac:dyDescent="0.25">
      <c r="A36" s="5" t="s">
        <v>32</v>
      </c>
      <c r="B36" s="4" t="s">
        <v>25</v>
      </c>
      <c r="C36" s="7">
        <v>75403</v>
      </c>
      <c r="D36" s="7">
        <v>84291</v>
      </c>
      <c r="E36" s="7">
        <v>89316</v>
      </c>
      <c r="F36" s="7">
        <v>85217</v>
      </c>
      <c r="G36" s="7">
        <v>83003</v>
      </c>
      <c r="H36" s="7">
        <v>83914</v>
      </c>
      <c r="I36" s="7">
        <v>88404</v>
      </c>
      <c r="J36" s="7">
        <v>96064</v>
      </c>
      <c r="K36" s="7">
        <v>99131</v>
      </c>
      <c r="L36" s="7">
        <v>107380</v>
      </c>
      <c r="M36" s="7">
        <v>116631</v>
      </c>
      <c r="N36" s="7">
        <v>122321</v>
      </c>
      <c r="O36" s="7">
        <v>132195</v>
      </c>
      <c r="P36" s="7">
        <v>139288</v>
      </c>
      <c r="Q36" s="7">
        <v>143646</v>
      </c>
      <c r="R36" s="7">
        <v>145531</v>
      </c>
      <c r="S36" s="7">
        <v>152266</v>
      </c>
      <c r="T36" s="7">
        <v>157429</v>
      </c>
      <c r="U36" s="7">
        <v>165765</v>
      </c>
      <c r="V36" s="7">
        <v>179830</v>
      </c>
      <c r="W36" s="7">
        <v>185670</v>
      </c>
      <c r="X36" s="7">
        <v>172318</v>
      </c>
      <c r="Y36" s="7">
        <v>178796</v>
      </c>
      <c r="Z36" s="7">
        <v>189489</v>
      </c>
      <c r="AA36" s="7">
        <v>194469</v>
      </c>
      <c r="AB36" s="7" t="s">
        <v>27</v>
      </c>
    </row>
    <row r="37" spans="1:28" x14ac:dyDescent="0.25">
      <c r="A37" s="5" t="s">
        <v>33</v>
      </c>
      <c r="B37" s="4" t="s">
        <v>25</v>
      </c>
      <c r="C37" s="6">
        <v>909152.1</v>
      </c>
      <c r="D37" s="6">
        <v>979416.5</v>
      </c>
      <c r="E37" s="6">
        <v>1032779.6</v>
      </c>
      <c r="F37" s="6">
        <v>1071173.1000000001</v>
      </c>
      <c r="G37" s="6">
        <v>1107984.6000000001</v>
      </c>
      <c r="H37" s="6">
        <v>1119832.7</v>
      </c>
      <c r="I37" s="6">
        <v>1157881.3</v>
      </c>
      <c r="J37" s="6">
        <v>1196180.5</v>
      </c>
      <c r="K37" s="6">
        <v>1226607.2</v>
      </c>
      <c r="L37" s="6">
        <v>1264843.2</v>
      </c>
      <c r="M37" s="6">
        <v>1321103.5</v>
      </c>
      <c r="N37" s="6">
        <v>1367004.7</v>
      </c>
      <c r="O37" s="6">
        <v>1439603.4</v>
      </c>
      <c r="P37" s="6">
        <v>1495553.6</v>
      </c>
      <c r="Q37" s="6">
        <v>1542928.3</v>
      </c>
      <c r="R37" s="6">
        <v>1587902.6</v>
      </c>
      <c r="S37" s="6">
        <v>1655571.6</v>
      </c>
      <c r="T37" s="6">
        <v>1718047.2</v>
      </c>
      <c r="U37" s="6">
        <v>1798115.53</v>
      </c>
      <c r="V37" s="6">
        <v>1886792.08</v>
      </c>
      <c r="W37" s="6">
        <v>1933195</v>
      </c>
      <c r="X37" s="6">
        <v>1885763</v>
      </c>
      <c r="Y37" s="6">
        <v>1936720</v>
      </c>
      <c r="Z37" s="6">
        <v>2001398</v>
      </c>
      <c r="AA37" s="6">
        <v>2032296.84</v>
      </c>
      <c r="AB37" s="6" t="s">
        <v>27</v>
      </c>
    </row>
    <row r="38" spans="1:28" x14ac:dyDescent="0.25">
      <c r="A38" s="8" t="s">
        <v>34</v>
      </c>
      <c r="B38" s="4" t="s">
        <v>25</v>
      </c>
      <c r="C38" s="7">
        <v>1123290</v>
      </c>
      <c r="D38" s="7">
        <v>1200660</v>
      </c>
      <c r="E38" s="7">
        <v>1306680</v>
      </c>
      <c r="F38" s="7">
        <v>1534600</v>
      </c>
      <c r="G38" s="7">
        <v>1648400</v>
      </c>
      <c r="H38" s="7">
        <v>1696900</v>
      </c>
      <c r="I38" s="7">
        <v>1782200</v>
      </c>
      <c r="J38" s="7">
        <v>1848500</v>
      </c>
      <c r="K38" s="7">
        <v>1875000</v>
      </c>
      <c r="L38" s="7">
        <v>1912600</v>
      </c>
      <c r="M38" s="7">
        <v>1959700</v>
      </c>
      <c r="N38" s="7">
        <v>2000200</v>
      </c>
      <c r="O38" s="7">
        <v>2047500</v>
      </c>
      <c r="P38" s="7">
        <v>2101900</v>
      </c>
      <c r="Q38" s="7">
        <v>2132200</v>
      </c>
      <c r="R38" s="7">
        <v>2147500</v>
      </c>
      <c r="S38" s="7">
        <v>2195700</v>
      </c>
      <c r="T38" s="7">
        <v>2224400</v>
      </c>
      <c r="U38" s="7">
        <v>2313900</v>
      </c>
      <c r="V38" s="7">
        <v>2428500</v>
      </c>
      <c r="W38" s="7">
        <v>2473800</v>
      </c>
      <c r="X38" s="7">
        <v>2374500</v>
      </c>
      <c r="Y38" s="7">
        <v>2496200</v>
      </c>
      <c r="Z38" s="7">
        <v>2592600</v>
      </c>
      <c r="AA38" s="7">
        <v>2644200</v>
      </c>
      <c r="AB38" s="7" t="s">
        <v>27</v>
      </c>
    </row>
    <row r="39" spans="1:28" x14ac:dyDescent="0.25">
      <c r="A39" s="5" t="s">
        <v>35</v>
      </c>
      <c r="B39" s="4" t="s">
        <v>25</v>
      </c>
      <c r="C39" s="6">
        <v>30273.340088242501</v>
      </c>
      <c r="D39" s="6">
        <v>35979.8446837632</v>
      </c>
      <c r="E39" s="6">
        <v>43424.289575541101</v>
      </c>
      <c r="F39" s="6">
        <v>53629.502673057003</v>
      </c>
      <c r="G39" s="6">
        <v>61996.995404353598</v>
      </c>
      <c r="H39" s="6">
        <v>69807.306960785805</v>
      </c>
      <c r="I39" s="6">
        <v>79165.344002952406</v>
      </c>
      <c r="J39" s="6">
        <v>88742.099908616394</v>
      </c>
      <c r="K39" s="6">
        <v>97503.400939476895</v>
      </c>
      <c r="L39" s="6">
        <v>107897.539230119</v>
      </c>
      <c r="M39" s="6">
        <v>117323.266079918</v>
      </c>
      <c r="N39" s="6">
        <v>125009.76070425</v>
      </c>
      <c r="O39" s="6">
        <v>135043.475127218</v>
      </c>
      <c r="P39" s="6">
        <v>145098.221037446</v>
      </c>
      <c r="Q39" s="6">
        <v>155192.43762478299</v>
      </c>
      <c r="R39" s="6">
        <v>170865.33947714101</v>
      </c>
      <c r="S39" s="6">
        <v>183583.290087542</v>
      </c>
      <c r="T39" s="6">
        <v>193049.66412599999</v>
      </c>
      <c r="U39" s="6">
        <v>208621.81108799999</v>
      </c>
      <c r="V39" s="6">
        <v>223160.05941300001</v>
      </c>
      <c r="W39" s="6">
        <v>233197.66778600001</v>
      </c>
      <c r="X39" s="6">
        <v>231081.23186299999</v>
      </c>
      <c r="Y39" s="6">
        <v>222151.49776</v>
      </c>
      <c r="Z39" s="6">
        <v>208531.70129</v>
      </c>
      <c r="AA39" s="6">
        <v>193748.95663100001</v>
      </c>
      <c r="AB39" s="6" t="s">
        <v>27</v>
      </c>
    </row>
    <row r="40" spans="1:28" x14ac:dyDescent="0.25">
      <c r="A40" s="5" t="s">
        <v>36</v>
      </c>
      <c r="B40" s="4" t="s">
        <v>25</v>
      </c>
      <c r="C40" s="7">
        <v>577455.07928399998</v>
      </c>
      <c r="D40" s="7">
        <v>634021.20825899998</v>
      </c>
      <c r="E40" s="7">
        <v>704250.796217</v>
      </c>
      <c r="F40" s="7">
        <v>769298.294353</v>
      </c>
      <c r="G40" s="7">
        <v>809600.54860500002</v>
      </c>
      <c r="H40" s="7">
        <v>833888.61730000004</v>
      </c>
      <c r="I40" s="7">
        <v>882001.460984</v>
      </c>
      <c r="J40" s="7">
        <v>952158.19433299999</v>
      </c>
      <c r="K40" s="7">
        <v>1009157.609778</v>
      </c>
      <c r="L40" s="7">
        <v>1054336.420589</v>
      </c>
      <c r="M40" s="7">
        <v>1098080.7721289999</v>
      </c>
      <c r="N40" s="7">
        <v>1133998.0809289999</v>
      </c>
      <c r="O40" s="7">
        <v>1198291.8706650001</v>
      </c>
      <c r="P40" s="7">
        <v>1255737.7572339999</v>
      </c>
      <c r="Q40" s="7">
        <v>1301873.0372659999</v>
      </c>
      <c r="R40" s="7">
        <v>1341850.1332340001</v>
      </c>
      <c r="S40" s="7">
        <v>1397728.2758849999</v>
      </c>
      <c r="T40" s="7">
        <v>1436379.4642630001</v>
      </c>
      <c r="U40" s="7">
        <v>1493031.304398</v>
      </c>
      <c r="V40" s="7">
        <v>1554198.9036040001</v>
      </c>
      <c r="W40" s="7">
        <v>1575143.874908</v>
      </c>
      <c r="X40" s="7">
        <v>1519695.116035</v>
      </c>
      <c r="Y40" s="7">
        <v>1551885.608176</v>
      </c>
      <c r="Z40" s="7">
        <v>1578497.108209</v>
      </c>
      <c r="AA40" s="7">
        <v>1565916.0502549999</v>
      </c>
      <c r="AB40" s="7" t="s">
        <v>27</v>
      </c>
    </row>
    <row r="41" spans="1:28" x14ac:dyDescent="0.25">
      <c r="A41" s="5" t="s">
        <v>37</v>
      </c>
      <c r="B41" s="4" t="s">
        <v>25</v>
      </c>
      <c r="C41" s="6">
        <v>386427810.10035199</v>
      </c>
      <c r="D41" s="6">
        <v>416245775.35008198</v>
      </c>
      <c r="E41" s="6">
        <v>449392207.14042002</v>
      </c>
      <c r="F41" s="6">
        <v>476430783.57433701</v>
      </c>
      <c r="G41" s="6">
        <v>487961415.79505599</v>
      </c>
      <c r="H41" s="6">
        <v>490934148.98531097</v>
      </c>
      <c r="I41" s="6">
        <v>495743400</v>
      </c>
      <c r="J41" s="6">
        <v>501706900</v>
      </c>
      <c r="K41" s="6">
        <v>511934800</v>
      </c>
      <c r="L41" s="6">
        <v>523198300</v>
      </c>
      <c r="M41" s="6">
        <v>512438600</v>
      </c>
      <c r="N41" s="6">
        <v>504903200</v>
      </c>
      <c r="O41" s="6">
        <v>509860000</v>
      </c>
      <c r="P41" s="6">
        <v>505543200</v>
      </c>
      <c r="Q41" s="6">
        <v>499147000</v>
      </c>
      <c r="R41" s="6">
        <v>498854800</v>
      </c>
      <c r="S41" s="6">
        <v>503725300</v>
      </c>
      <c r="T41" s="6">
        <v>503903000</v>
      </c>
      <c r="U41" s="6">
        <v>506687000</v>
      </c>
      <c r="V41" s="6">
        <v>512975200</v>
      </c>
      <c r="W41" s="6">
        <v>501209300</v>
      </c>
      <c r="X41" s="6">
        <v>471138700</v>
      </c>
      <c r="Y41" s="6">
        <v>482384400</v>
      </c>
      <c r="Z41" s="6">
        <v>470623200</v>
      </c>
      <c r="AA41" s="6">
        <v>475868000</v>
      </c>
      <c r="AB41" s="6" t="s">
        <v>27</v>
      </c>
    </row>
    <row r="42" spans="1:28" x14ac:dyDescent="0.25">
      <c r="A42" s="5" t="s">
        <v>38</v>
      </c>
      <c r="B42" s="4" t="s">
        <v>25</v>
      </c>
      <c r="C42" s="7">
        <v>217596</v>
      </c>
      <c r="D42" s="7">
        <v>230277</v>
      </c>
      <c r="E42" s="7">
        <v>243652</v>
      </c>
      <c r="F42" s="7">
        <v>257375</v>
      </c>
      <c r="G42" s="7">
        <v>268299</v>
      </c>
      <c r="H42" s="7">
        <v>276013</v>
      </c>
      <c r="I42" s="7">
        <v>290048</v>
      </c>
      <c r="J42" s="7">
        <v>305261</v>
      </c>
      <c r="K42" s="7">
        <v>319755</v>
      </c>
      <c r="L42" s="7">
        <v>342237</v>
      </c>
      <c r="M42" s="7">
        <v>362464</v>
      </c>
      <c r="N42" s="7">
        <v>386193</v>
      </c>
      <c r="O42" s="7">
        <v>417960</v>
      </c>
      <c r="P42" s="7">
        <v>447731</v>
      </c>
      <c r="Q42" s="7">
        <v>465214</v>
      </c>
      <c r="R42" s="7">
        <v>476945</v>
      </c>
      <c r="S42" s="7">
        <v>491184</v>
      </c>
      <c r="T42" s="7">
        <v>513407</v>
      </c>
      <c r="U42" s="7">
        <v>540216</v>
      </c>
      <c r="V42" s="7">
        <v>571773</v>
      </c>
      <c r="W42" s="7">
        <v>594481</v>
      </c>
      <c r="X42" s="7">
        <v>573235</v>
      </c>
      <c r="Y42" s="7">
        <v>588740</v>
      </c>
      <c r="Z42" s="7">
        <v>601973</v>
      </c>
      <c r="AA42" s="7">
        <v>600638</v>
      </c>
      <c r="AB42" s="7" t="s">
        <v>27</v>
      </c>
    </row>
    <row r="43" spans="1:28" ht="21" x14ac:dyDescent="0.25">
      <c r="A43" s="5" t="s">
        <v>39</v>
      </c>
      <c r="B43" s="4" t="s">
        <v>25</v>
      </c>
      <c r="C43" s="6">
        <v>68646.902650000004</v>
      </c>
      <c r="D43" s="6">
        <v>72658.397670000006</v>
      </c>
      <c r="E43" s="6">
        <v>74476.442479999998</v>
      </c>
      <c r="F43" s="6">
        <v>74333.044630000004</v>
      </c>
      <c r="G43" s="6">
        <v>76641.396399999998</v>
      </c>
      <c r="H43" s="6">
        <v>82873.232019999996</v>
      </c>
      <c r="I43" s="6">
        <v>88891.826019999993</v>
      </c>
      <c r="J43" s="6">
        <v>94561.828240000003</v>
      </c>
      <c r="K43" s="6">
        <v>99289.127819999994</v>
      </c>
      <c r="L43" s="6">
        <v>103003.8967</v>
      </c>
      <c r="M43" s="6">
        <v>104890.4565</v>
      </c>
      <c r="N43" s="6">
        <v>111202.4993</v>
      </c>
      <c r="O43" s="6">
        <v>117540.26360000001</v>
      </c>
      <c r="P43" s="6">
        <v>126354.7423</v>
      </c>
      <c r="Q43" s="6">
        <v>132847.87030000001</v>
      </c>
      <c r="R43" s="6">
        <v>142046.24679999999</v>
      </c>
      <c r="S43" s="6">
        <v>152079.04500000001</v>
      </c>
      <c r="T43" s="6">
        <v>160594.41819999999</v>
      </c>
      <c r="U43" s="6">
        <v>168374</v>
      </c>
      <c r="V43" s="6">
        <v>183416</v>
      </c>
      <c r="W43" s="6">
        <v>184600</v>
      </c>
      <c r="X43" s="6">
        <v>186371</v>
      </c>
      <c r="Y43" s="6">
        <v>194277</v>
      </c>
      <c r="Z43" s="6">
        <v>201855</v>
      </c>
      <c r="AA43" s="6">
        <v>206523</v>
      </c>
      <c r="AB43" s="6" t="s">
        <v>27</v>
      </c>
    </row>
    <row r="44" spans="1:28" x14ac:dyDescent="0.25">
      <c r="A44" s="5" t="s">
        <v>40</v>
      </c>
      <c r="B44" s="4" t="s">
        <v>25</v>
      </c>
      <c r="C44" s="7">
        <v>255697.91968468699</v>
      </c>
      <c r="D44" s="7">
        <v>286525.13129672699</v>
      </c>
      <c r="E44" s="7">
        <v>319145.097775859</v>
      </c>
      <c r="F44" s="7">
        <v>349967.20182417502</v>
      </c>
      <c r="G44" s="7">
        <v>376922.88013349002</v>
      </c>
      <c r="H44" s="7">
        <v>389960.447295146</v>
      </c>
      <c r="I44" s="7">
        <v>414744.38950905402</v>
      </c>
      <c r="J44" s="7">
        <v>447205</v>
      </c>
      <c r="K44" s="7">
        <v>473855</v>
      </c>
      <c r="L44" s="7">
        <v>503921</v>
      </c>
      <c r="M44" s="7">
        <v>539493</v>
      </c>
      <c r="N44" s="7">
        <v>579942</v>
      </c>
      <c r="O44" s="7">
        <v>629907</v>
      </c>
      <c r="P44" s="7">
        <v>680397</v>
      </c>
      <c r="Q44" s="7">
        <v>729258</v>
      </c>
      <c r="R44" s="7">
        <v>783082</v>
      </c>
      <c r="S44" s="7">
        <v>841294</v>
      </c>
      <c r="T44" s="7">
        <v>909298</v>
      </c>
      <c r="U44" s="7">
        <v>985547</v>
      </c>
      <c r="V44" s="7">
        <v>1053161</v>
      </c>
      <c r="W44" s="7">
        <v>1087788</v>
      </c>
      <c r="X44" s="7">
        <v>1048060</v>
      </c>
      <c r="Y44" s="7">
        <v>1048883</v>
      </c>
      <c r="Z44" s="7">
        <v>1063355</v>
      </c>
      <c r="AA44" s="7">
        <v>1049525</v>
      </c>
      <c r="AB44" s="7" t="s">
        <v>27</v>
      </c>
    </row>
    <row r="45" spans="1:28" x14ac:dyDescent="0.25">
      <c r="A45" s="5" t="s">
        <v>41</v>
      </c>
      <c r="B45" s="4" t="s">
        <v>25</v>
      </c>
      <c r="C45" s="6">
        <v>1187313</v>
      </c>
      <c r="D45" s="6">
        <v>1317353</v>
      </c>
      <c r="E45" s="6">
        <v>1446639</v>
      </c>
      <c r="F45" s="6">
        <v>1558833</v>
      </c>
      <c r="G45" s="6">
        <v>1555130</v>
      </c>
      <c r="H45" s="6">
        <v>1572541</v>
      </c>
      <c r="I45" s="6">
        <v>1678588</v>
      </c>
      <c r="J45" s="6">
        <v>1809575</v>
      </c>
      <c r="K45" s="6">
        <v>1853915</v>
      </c>
      <c r="L45" s="6">
        <v>1932988</v>
      </c>
      <c r="M45" s="6">
        <v>2025024</v>
      </c>
      <c r="N45" s="6">
        <v>2138421</v>
      </c>
      <c r="O45" s="6">
        <v>2265447</v>
      </c>
      <c r="P45" s="6">
        <v>2348419</v>
      </c>
      <c r="Q45" s="6">
        <v>2443630</v>
      </c>
      <c r="R45" s="6">
        <v>2544867</v>
      </c>
      <c r="S45" s="6">
        <v>2660957</v>
      </c>
      <c r="T45" s="6">
        <v>2769375</v>
      </c>
      <c r="U45" s="6">
        <v>2944480</v>
      </c>
      <c r="V45" s="6">
        <v>3126018</v>
      </c>
      <c r="W45" s="6">
        <v>3204320</v>
      </c>
      <c r="X45" s="6">
        <v>3105790</v>
      </c>
      <c r="Y45" s="6">
        <v>3337531</v>
      </c>
      <c r="Z45" s="6">
        <v>3499914</v>
      </c>
      <c r="AA45" s="6">
        <v>3561903</v>
      </c>
      <c r="AB45" s="6" t="s">
        <v>27</v>
      </c>
    </row>
    <row r="46" spans="1:28" ht="21" x14ac:dyDescent="0.25">
      <c r="A46" s="5" t="s">
        <v>42</v>
      </c>
      <c r="B46" s="4" t="s">
        <v>25</v>
      </c>
      <c r="C46" s="7">
        <v>478510</v>
      </c>
      <c r="D46" s="7">
        <v>525274</v>
      </c>
      <c r="E46" s="7">
        <v>574074</v>
      </c>
      <c r="F46" s="7">
        <v>603402</v>
      </c>
      <c r="G46" s="7">
        <v>627766</v>
      </c>
      <c r="H46" s="7">
        <v>660830</v>
      </c>
      <c r="I46" s="7">
        <v>700569</v>
      </c>
      <c r="J46" s="7">
        <v>741846</v>
      </c>
      <c r="K46" s="7">
        <v>788386</v>
      </c>
      <c r="L46" s="7">
        <v>835635</v>
      </c>
      <c r="M46" s="7">
        <v>882718</v>
      </c>
      <c r="N46" s="7">
        <v>929469</v>
      </c>
      <c r="O46" s="7">
        <v>975294</v>
      </c>
      <c r="P46" s="7">
        <v>1019838</v>
      </c>
      <c r="Q46" s="7">
        <v>1068599</v>
      </c>
      <c r="R46" s="7">
        <v>1136596</v>
      </c>
      <c r="S46" s="7">
        <v>1199881</v>
      </c>
      <c r="T46" s="7">
        <v>1262710</v>
      </c>
      <c r="U46" s="7">
        <v>1333157</v>
      </c>
      <c r="V46" s="7">
        <v>1412119</v>
      </c>
      <c r="W46" s="7">
        <v>1440931</v>
      </c>
      <c r="X46" s="7">
        <v>1401863</v>
      </c>
      <c r="Y46" s="7">
        <v>1466569</v>
      </c>
      <c r="Z46" s="7">
        <v>1515828</v>
      </c>
      <c r="AA46" s="7">
        <v>1541465</v>
      </c>
      <c r="AB46" s="7" t="s">
        <v>27</v>
      </c>
    </row>
    <row r="47" spans="1:28" x14ac:dyDescent="0.25">
      <c r="A47" s="9" t="s">
        <v>71</v>
      </c>
    </row>
    <row r="48" spans="1:28" x14ac:dyDescent="0.25">
      <c r="A48" s="10" t="s">
        <v>43</v>
      </c>
    </row>
    <row r="49" spans="1:28" x14ac:dyDescent="0.25">
      <c r="A49" s="11" t="s">
        <v>55</v>
      </c>
      <c r="B49" s="10" t="s">
        <v>56</v>
      </c>
    </row>
    <row r="54" spans="1:28" x14ac:dyDescent="0.25">
      <c r="A54" s="31" t="s">
        <v>0</v>
      </c>
      <c r="B54" s="32"/>
      <c r="C54" s="2" t="s">
        <v>1</v>
      </c>
      <c r="D54" s="2" t="s">
        <v>2</v>
      </c>
      <c r="E54" s="2" t="s">
        <v>3</v>
      </c>
      <c r="F54" s="2" t="s">
        <v>4</v>
      </c>
      <c r="G54" s="2" t="s">
        <v>5</v>
      </c>
      <c r="H54" s="2" t="s">
        <v>6</v>
      </c>
      <c r="I54" s="2" t="s">
        <v>7</v>
      </c>
      <c r="J54" s="2" t="s">
        <v>8</v>
      </c>
      <c r="K54" s="2" t="s">
        <v>9</v>
      </c>
      <c r="L54" s="2" t="s">
        <v>10</v>
      </c>
      <c r="M54" s="2" t="s">
        <v>11</v>
      </c>
      <c r="N54" s="2" t="s">
        <v>12</v>
      </c>
      <c r="O54" s="2" t="s">
        <v>13</v>
      </c>
      <c r="P54" s="2" t="s">
        <v>14</v>
      </c>
      <c r="Q54" s="2" t="s">
        <v>15</v>
      </c>
      <c r="R54" s="2" t="s">
        <v>16</v>
      </c>
      <c r="S54" s="2" t="s">
        <v>17</v>
      </c>
      <c r="T54" s="2" t="s">
        <v>18</v>
      </c>
      <c r="U54" s="2" t="s">
        <v>19</v>
      </c>
      <c r="V54" s="2" t="s">
        <v>20</v>
      </c>
      <c r="W54" s="2" t="s">
        <v>21</v>
      </c>
      <c r="X54" s="2" t="s">
        <v>22</v>
      </c>
      <c r="Y54" s="2" t="s">
        <v>23</v>
      </c>
      <c r="Z54" s="2" t="s">
        <v>52</v>
      </c>
      <c r="AA54" s="2" t="s">
        <v>53</v>
      </c>
      <c r="AB54" s="2" t="s">
        <v>70</v>
      </c>
    </row>
    <row r="55" spans="1:28" x14ac:dyDescent="0.25">
      <c r="A55" s="3" t="s">
        <v>24</v>
      </c>
    </row>
    <row r="56" spans="1:28" x14ac:dyDescent="0.25">
      <c r="A56" s="5" t="s">
        <v>26</v>
      </c>
      <c r="C56">
        <f>C9/C31</f>
        <v>1.1617104158686954E-2</v>
      </c>
      <c r="D56">
        <f t="shared" ref="D56:AB61" si="0">D9/D31</f>
        <v>1.1735004002886032E-2</v>
      </c>
      <c r="E56">
        <f>E9/E31</f>
        <v>1.2565450065450066E-2</v>
      </c>
      <c r="F56">
        <f t="shared" si="0"/>
        <v>1.3823618334963128E-2</v>
      </c>
      <c r="G56">
        <f t="shared" si="0"/>
        <v>1.4585128473948619E-2</v>
      </c>
      <c r="H56">
        <f t="shared" si="0"/>
        <v>1.4919546216833657E-2</v>
      </c>
      <c r="I56">
        <f t="shared" si="0"/>
        <v>1.5040846131532722E-2</v>
      </c>
      <c r="J56">
        <f t="shared" si="0"/>
        <v>1.5347285753391037E-2</v>
      </c>
      <c r="K56">
        <f t="shared" si="0"/>
        <v>1.5785844066774152E-2</v>
      </c>
      <c r="L56">
        <f t="shared" si="0"/>
        <v>1.5025690385088532E-2</v>
      </c>
      <c r="M56">
        <f t="shared" si="0"/>
        <v>1.4348922969989897E-2</v>
      </c>
      <c r="N56">
        <f t="shared" si="0"/>
        <v>1.4602884733028518E-2</v>
      </c>
      <c r="O56">
        <f t="shared" si="0"/>
        <v>1.4736417714087666E-2</v>
      </c>
      <c r="P56">
        <f t="shared" si="0"/>
        <v>1.5649223522679709E-2</v>
      </c>
      <c r="Q56">
        <f t="shared" si="0"/>
        <v>1.6495200615280124E-2</v>
      </c>
      <c r="R56">
        <f t="shared" si="0"/>
        <v>1.6972377811513024E-2</v>
      </c>
      <c r="S56">
        <f t="shared" si="0"/>
        <v>1.7338802934735047E-2</v>
      </c>
      <c r="T56">
        <f t="shared" si="0"/>
        <v>1.8968298477940997E-2</v>
      </c>
      <c r="U56">
        <f t="shared" si="0"/>
        <v>2.0102593641852743E-2</v>
      </c>
      <c r="V56">
        <f t="shared" si="0"/>
        <v>2.1303243964840245E-2</v>
      </c>
      <c r="W56">
        <f t="shared" si="0"/>
        <v>2.2561793775457566E-2</v>
      </c>
      <c r="X56">
        <f t="shared" si="0"/>
        <v>2.2877084921245981E-2</v>
      </c>
      <c r="Y56">
        <f t="shared" si="0"/>
        <v>2.1960227596503425E-2</v>
      </c>
      <c r="Z56" t="e">
        <f t="shared" si="0"/>
        <v>#VALUE!</v>
      </c>
      <c r="AA56" t="e">
        <f t="shared" si="0"/>
        <v>#VALUE!</v>
      </c>
      <c r="AB56" t="e">
        <f t="shared" si="0"/>
        <v>#VALUE!</v>
      </c>
    </row>
    <row r="57" spans="1:28" x14ac:dyDescent="0.25">
      <c r="A57" s="5" t="s">
        <v>28</v>
      </c>
      <c r="C57">
        <f>C10/C32</f>
        <v>1.2971927954973175E-2</v>
      </c>
      <c r="D57">
        <f t="shared" ref="C57:R61" si="1">D10/D32</f>
        <v>1.3176905004302051E-2</v>
      </c>
      <c r="E57">
        <f>E10/E32</f>
        <v>1.3645120287525339E-2</v>
      </c>
      <c r="F57">
        <f t="shared" si="1"/>
        <v>1.4421312578431794E-2</v>
      </c>
      <c r="G57">
        <f t="shared" si="1"/>
        <v>1.4291248781971889E-2</v>
      </c>
      <c r="H57">
        <f t="shared" si="1"/>
        <v>1.4461236357174336E-2</v>
      </c>
      <c r="I57">
        <f t="shared" si="1"/>
        <v>1.5253854809253857E-2</v>
      </c>
      <c r="J57">
        <f t="shared" si="1"/>
        <v>1.5456346413836487E-2</v>
      </c>
      <c r="K57">
        <f t="shared" si="1"/>
        <v>1.5981108469466335E-2</v>
      </c>
      <c r="L57">
        <f t="shared" si="1"/>
        <v>1.6944409802277134E-2</v>
      </c>
      <c r="M57">
        <f t="shared" si="1"/>
        <v>1.7715658684914818E-2</v>
      </c>
      <c r="N57">
        <f t="shared" si="1"/>
        <v>1.8878240856684513E-2</v>
      </c>
      <c r="O57">
        <f t="shared" si="1"/>
        <v>1.9324605871423754E-2</v>
      </c>
      <c r="P57">
        <f t="shared" si="1"/>
        <v>2.050920200750022E-2</v>
      </c>
      <c r="Q57">
        <f t="shared" si="1"/>
        <v>2.1241239492421987E-2</v>
      </c>
      <c r="R57">
        <f t="shared" si="1"/>
        <v>2.2409202568874589E-2</v>
      </c>
      <c r="S57">
        <f t="shared" si="0"/>
        <v>2.2366301115731846E-2</v>
      </c>
      <c r="T57">
        <f t="shared" si="0"/>
        <v>2.4587041509705948E-2</v>
      </c>
      <c r="U57">
        <f t="shared" si="0"/>
        <v>2.439284172971307E-2</v>
      </c>
      <c r="V57">
        <f t="shared" si="0"/>
        <v>2.5063209032075016E-2</v>
      </c>
      <c r="W57">
        <f t="shared" si="0"/>
        <v>2.6695716713728931E-2</v>
      </c>
      <c r="X57">
        <f t="shared" si="0"/>
        <v>2.7085706830993574E-2</v>
      </c>
      <c r="Y57">
        <f t="shared" si="0"/>
        <v>2.7877539693468574E-2</v>
      </c>
      <c r="Z57">
        <f t="shared" si="0"/>
        <v>2.7479342332621913E-2</v>
      </c>
      <c r="AA57">
        <f t="shared" si="0"/>
        <v>2.7784718705327505E-2</v>
      </c>
      <c r="AB57" t="e">
        <f t="shared" si="0"/>
        <v>#VALUE!</v>
      </c>
    </row>
    <row r="58" spans="1:28" x14ac:dyDescent="0.25">
      <c r="A58" s="5" t="s">
        <v>29</v>
      </c>
      <c r="C58">
        <f t="shared" si="1"/>
        <v>1.5481601966747706E-2</v>
      </c>
      <c r="D58">
        <f t="shared" si="0"/>
        <v>1.6025474540365611E-2</v>
      </c>
      <c r="E58">
        <f t="shared" si="0"/>
        <v>1.5823089829021905E-2</v>
      </c>
      <c r="F58">
        <f t="shared" si="0"/>
        <v>1.5781641732857687E-2</v>
      </c>
      <c r="G58">
        <f t="shared" si="0"/>
        <v>1.6047320820579615E-2</v>
      </c>
      <c r="H58">
        <f t="shared" si="0"/>
        <v>1.6569672218880987E-2</v>
      </c>
      <c r="I58">
        <f t="shared" si="0"/>
        <v>1.6472782372466865E-2</v>
      </c>
      <c r="J58">
        <f t="shared" si="0"/>
        <v>1.6675833345356786E-2</v>
      </c>
      <c r="K58">
        <f t="shared" si="0"/>
        <v>1.7645029621021005E-2</v>
      </c>
      <c r="L58">
        <f t="shared" si="0"/>
        <v>1.831027165644061E-2</v>
      </c>
      <c r="M58">
        <f t="shared" si="0"/>
        <v>1.8593183122597699E-2</v>
      </c>
      <c r="N58">
        <f t="shared" si="0"/>
        <v>1.9330136430045587E-2</v>
      </c>
      <c r="O58">
        <f t="shared" si="0"/>
        <v>1.9655848706952875E-2</v>
      </c>
      <c r="P58">
        <f t="shared" si="0"/>
        <v>2.0682509439844805E-2</v>
      </c>
      <c r="Q58">
        <f t="shared" si="0"/>
        <v>1.9360944829126647E-2</v>
      </c>
      <c r="R58">
        <f t="shared" si="0"/>
        <v>1.874819034100168E-2</v>
      </c>
      <c r="S58">
        <f t="shared" si="0"/>
        <v>1.855083474374071E-2</v>
      </c>
      <c r="T58">
        <f t="shared" si="0"/>
        <v>1.8295691004663273E-2</v>
      </c>
      <c r="U58">
        <f t="shared" si="0"/>
        <v>1.8588374959617852E-2</v>
      </c>
      <c r="V58">
        <f t="shared" si="0"/>
        <v>1.8929860190878906E-2</v>
      </c>
      <c r="W58">
        <f t="shared" si="0"/>
        <v>1.9668564417177913E-2</v>
      </c>
      <c r="X58">
        <f t="shared" si="0"/>
        <v>2.0260399029277211E-2</v>
      </c>
      <c r="Y58">
        <f t="shared" si="0"/>
        <v>2.004970164970165E-2</v>
      </c>
      <c r="Z58">
        <f t="shared" si="0"/>
        <v>2.0431488551682368E-2</v>
      </c>
      <c r="AA58" t="e">
        <f t="shared" si="0"/>
        <v>#VALUE!</v>
      </c>
      <c r="AB58" t="e">
        <f t="shared" si="0"/>
        <v>#VALUE!</v>
      </c>
    </row>
    <row r="59" spans="1:28" x14ac:dyDescent="0.25">
      <c r="A59" s="5" t="s">
        <v>30</v>
      </c>
      <c r="C59">
        <f t="shared" si="1"/>
        <v>1.3828222099710647E-2</v>
      </c>
      <c r="D59">
        <f t="shared" si="0"/>
        <v>1.447254792254549E-2</v>
      </c>
      <c r="E59">
        <f t="shared" si="0"/>
        <v>1.5089988395710678E-2</v>
      </c>
      <c r="F59">
        <f t="shared" si="0"/>
        <v>1.5714208591893101E-2</v>
      </c>
      <c r="G59">
        <f t="shared" si="0"/>
        <v>1.6186043855641846E-2</v>
      </c>
      <c r="H59">
        <f t="shared" si="0"/>
        <v>1.6755044115382076E-2</v>
      </c>
      <c r="I59">
        <f t="shared" si="0"/>
        <v>1.7307649898232264E-2</v>
      </c>
      <c r="J59">
        <f t="shared" si="0"/>
        <v>1.6971321255734639E-2</v>
      </c>
      <c r="K59">
        <f t="shared" si="0"/>
        <v>1.6509253594371366E-2</v>
      </c>
      <c r="L59">
        <f t="shared" si="0"/>
        <v>1.6580324968025438E-2</v>
      </c>
      <c r="M59">
        <f t="shared" si="0"/>
        <v>1.7583032504784293E-2</v>
      </c>
      <c r="N59">
        <f t="shared" si="0"/>
        <v>1.7952223085152187E-2</v>
      </c>
      <c r="O59">
        <f t="shared" si="0"/>
        <v>1.909385023087062E-2</v>
      </c>
      <c r="P59">
        <f t="shared" si="0"/>
        <v>2.0877254414971194E-2</v>
      </c>
      <c r="Q59">
        <f t="shared" si="0"/>
        <v>2.0414518108603917E-2</v>
      </c>
      <c r="R59">
        <f t="shared" si="0"/>
        <v>2.0352381148638903E-2</v>
      </c>
      <c r="S59">
        <f t="shared" si="0"/>
        <v>2.0666880469995492E-2</v>
      </c>
      <c r="T59">
        <f t="shared" si="0"/>
        <v>2.0397497534292441E-2</v>
      </c>
      <c r="U59">
        <f t="shared" si="0"/>
        <v>2.0048882898224978E-2</v>
      </c>
      <c r="V59">
        <f t="shared" si="0"/>
        <v>1.9634032410013408E-2</v>
      </c>
      <c r="W59">
        <f t="shared" si="0"/>
        <v>1.9178405132036686E-2</v>
      </c>
      <c r="X59">
        <f t="shared" si="0"/>
        <v>1.9398489847840233E-2</v>
      </c>
      <c r="Y59">
        <f t="shared" si="0"/>
        <v>1.849553861608462E-2</v>
      </c>
      <c r="Z59">
        <f t="shared" si="0"/>
        <v>1.7413580383296452E-2</v>
      </c>
      <c r="AA59" t="e">
        <f t="shared" si="0"/>
        <v>#VALUE!</v>
      </c>
      <c r="AB59" t="e">
        <f t="shared" si="0"/>
        <v>#VALUE!</v>
      </c>
    </row>
    <row r="60" spans="1:28" x14ac:dyDescent="0.25">
      <c r="A60" s="5" t="s">
        <v>31</v>
      </c>
      <c r="C60">
        <f t="shared" si="1"/>
        <v>1.4317520168246934E-2</v>
      </c>
      <c r="D60">
        <f t="shared" si="0"/>
        <v>1.4780951812754723E-2</v>
      </c>
      <c r="E60">
        <f t="shared" si="0"/>
        <v>1.5459502669369343E-2</v>
      </c>
      <c r="F60">
        <f t="shared" si="0"/>
        <v>1.6126025460821192E-2</v>
      </c>
      <c r="G60">
        <f t="shared" si="0"/>
        <v>1.6431813544085287E-2</v>
      </c>
      <c r="H60">
        <f t="shared" si="0"/>
        <v>1.7213034747408724E-2</v>
      </c>
      <c r="I60">
        <f t="shared" si="0"/>
        <v>1.752299259426068E-2</v>
      </c>
      <c r="J60">
        <f t="shared" si="0"/>
        <v>1.8187524827251372E-2</v>
      </c>
      <c r="K60">
        <f t="shared" si="0"/>
        <v>1.8379822868512783E-2</v>
      </c>
      <c r="L60">
        <f t="shared" si="0"/>
        <v>1.9235262397158597E-2</v>
      </c>
      <c r="M60">
        <f t="shared" si="0"/>
        <v>2.0447605092749749E-2</v>
      </c>
      <c r="N60">
        <f t="shared" si="0"/>
        <v>2.1768188496983452E-2</v>
      </c>
      <c r="O60">
        <f t="shared" si="0"/>
        <v>2.2527108193974636E-2</v>
      </c>
      <c r="P60">
        <f t="shared" si="0"/>
        <v>2.3871756072688832E-2</v>
      </c>
      <c r="Q60">
        <f t="shared" si="0"/>
        <v>2.508200769703155E-2</v>
      </c>
      <c r="R60">
        <f t="shared" si="0"/>
        <v>2.5754894198498027E-2</v>
      </c>
      <c r="S60">
        <f t="shared" si="0"/>
        <v>2.4848667285053676E-2</v>
      </c>
      <c r="T60">
        <f t="shared" si="0"/>
        <v>2.4564531984000073E-2</v>
      </c>
      <c r="U60">
        <f t="shared" si="0"/>
        <v>2.4775248382168085E-2</v>
      </c>
      <c r="V60">
        <f t="shared" si="0"/>
        <v>2.5800777931932722E-2</v>
      </c>
      <c r="W60">
        <f t="shared" si="0"/>
        <v>2.8498955025006389E-2</v>
      </c>
      <c r="X60">
        <f t="shared" si="0"/>
        <v>3.1603926020699308E-2</v>
      </c>
      <c r="Y60">
        <f t="shared" si="0"/>
        <v>3.0690028368375505E-2</v>
      </c>
      <c r="Z60">
        <f t="shared" si="0"/>
        <v>3.0929022203516794E-2</v>
      </c>
      <c r="AA60" t="e">
        <f t="shared" si="0"/>
        <v>#VALUE!</v>
      </c>
      <c r="AB60" t="e">
        <f t="shared" si="0"/>
        <v>#VALUE!</v>
      </c>
    </row>
    <row r="61" spans="1:28" x14ac:dyDescent="0.25">
      <c r="A61" s="5" t="s">
        <v>32</v>
      </c>
      <c r="C61">
        <f t="shared" si="1"/>
        <v>1.7475458536132516E-2</v>
      </c>
      <c r="D61">
        <f t="shared" si="0"/>
        <v>1.7809469575636783E-2</v>
      </c>
      <c r="E61">
        <f t="shared" si="0"/>
        <v>1.8535021720632362E-2</v>
      </c>
      <c r="F61">
        <f t="shared" si="0"/>
        <v>2.0073917176150296E-2</v>
      </c>
      <c r="G61">
        <f t="shared" si="0"/>
        <v>2.1049070515523533E-2</v>
      </c>
      <c r="H61">
        <f t="shared" si="0"/>
        <v>2.1399992849822438E-2</v>
      </c>
      <c r="I61">
        <f t="shared" si="0"/>
        <v>2.2717659834396636E-2</v>
      </c>
      <c r="J61">
        <f t="shared" si="0"/>
        <v>2.261391364090606E-2</v>
      </c>
      <c r="K61">
        <f t="shared" si="0"/>
        <v>2.5255923979380819E-2</v>
      </c>
      <c r="L61">
        <f t="shared" si="0"/>
        <v>2.7052439932948407E-2</v>
      </c>
      <c r="M61">
        <f t="shared" si="0"/>
        <v>2.8761718582538089E-2</v>
      </c>
      <c r="N61">
        <f t="shared" si="0"/>
        <v>3.1710008910980129E-2</v>
      </c>
      <c r="O61">
        <f t="shared" si="0"/>
        <v>3.345516850107795E-2</v>
      </c>
      <c r="P61">
        <f t="shared" si="0"/>
        <v>3.3161636321865487E-2</v>
      </c>
      <c r="Q61">
        <f t="shared" si="0"/>
        <v>3.3626867438007323E-2</v>
      </c>
      <c r="R61">
        <f t="shared" si="0"/>
        <v>3.4391421758937959E-2</v>
      </c>
      <c r="S61">
        <f t="shared" si="0"/>
        <v>3.4501576189037611E-2</v>
      </c>
      <c r="T61">
        <f t="shared" si="0"/>
        <v>3.4769324584415832E-2</v>
      </c>
      <c r="U61">
        <f t="shared" si="0"/>
        <v>3.4755201640877142E-2</v>
      </c>
      <c r="V61">
        <f t="shared" si="0"/>
        <v>3.4714285714285711E-2</v>
      </c>
      <c r="W61">
        <f t="shared" si="0"/>
        <v>3.7007012441428337E-2</v>
      </c>
      <c r="X61">
        <f t="shared" si="0"/>
        <v>3.9383419027611742E-2</v>
      </c>
      <c r="Y61">
        <f t="shared" si="0"/>
        <v>3.8990251459764202E-2</v>
      </c>
      <c r="Z61">
        <f t="shared" si="0"/>
        <v>3.7805360733340718E-2</v>
      </c>
      <c r="AA61" t="e">
        <f t="shared" si="0"/>
        <v>#VALUE!</v>
      </c>
      <c r="AB61" t="e">
        <f t="shared" si="0"/>
        <v>#VALUE!</v>
      </c>
    </row>
    <row r="62" spans="1:28" x14ac:dyDescent="0.25">
      <c r="A62" s="8" t="s">
        <v>34</v>
      </c>
      <c r="C62">
        <f t="shared" ref="C62:AB62" si="2">C16/C38</f>
        <v>2.72944813894898E-2</v>
      </c>
      <c r="D62">
        <f t="shared" si="2"/>
        <v>2.7133397464727732E-2</v>
      </c>
      <c r="E62">
        <f t="shared" si="2"/>
        <v>2.6058794042917926E-2</v>
      </c>
      <c r="F62">
        <f t="shared" si="2"/>
        <v>2.4662843737781832E-2</v>
      </c>
      <c r="G62">
        <f t="shared" si="2"/>
        <v>2.347032759039068E-2</v>
      </c>
      <c r="H62">
        <f t="shared" si="2"/>
        <v>2.2761555188873829E-2</v>
      </c>
      <c r="I62">
        <f t="shared" si="2"/>
        <v>2.1827921669846258E-2</v>
      </c>
      <c r="J62">
        <f t="shared" si="2"/>
        <v>2.1888125507167972E-2</v>
      </c>
      <c r="K62">
        <f t="shared" si="2"/>
        <v>2.1956506666666663E-2</v>
      </c>
      <c r="L62">
        <f t="shared" si="2"/>
        <v>2.2408710655651993E-2</v>
      </c>
      <c r="M62">
        <f t="shared" si="2"/>
        <v>2.2783757718018063E-2</v>
      </c>
      <c r="N62">
        <f t="shared" si="2"/>
        <v>2.4092962203779624E-2</v>
      </c>
      <c r="O62">
        <f t="shared" si="2"/>
        <v>2.4722344322344322E-2</v>
      </c>
      <c r="P62">
        <f t="shared" si="2"/>
        <v>2.4740472905466483E-2</v>
      </c>
      <c r="Q62">
        <f t="shared" si="2"/>
        <v>2.5027554169402493E-2</v>
      </c>
      <c r="R62">
        <f t="shared" si="2"/>
        <v>2.539627473806752E-2</v>
      </c>
      <c r="S62">
        <f t="shared" si="2"/>
        <v>2.5033884410438585E-2</v>
      </c>
      <c r="T62">
        <f t="shared" si="2"/>
        <v>2.5058010249955045E-2</v>
      </c>
      <c r="U62">
        <f t="shared" si="2"/>
        <v>2.5402610311595141E-2</v>
      </c>
      <c r="V62">
        <f t="shared" si="2"/>
        <v>2.5316854436895204E-2</v>
      </c>
      <c r="W62">
        <f t="shared" si="2"/>
        <v>2.6894470046082947E-2</v>
      </c>
      <c r="X62">
        <f t="shared" si="2"/>
        <v>2.822273489155612E-2</v>
      </c>
      <c r="Y62">
        <f t="shared" si="2"/>
        <v>2.8021716609246052E-2</v>
      </c>
      <c r="Z62">
        <f t="shared" si="2"/>
        <v>2.8423975931497338E-2</v>
      </c>
      <c r="AA62" t="e">
        <f t="shared" si="2"/>
        <v>#VALUE!</v>
      </c>
      <c r="AB62" t="e">
        <f t="shared" si="2"/>
        <v>#VALUE!</v>
      </c>
    </row>
    <row r="63" spans="1:28" x14ac:dyDescent="0.25">
      <c r="A63" s="5" t="s">
        <v>35</v>
      </c>
      <c r="C63">
        <f t="shared" ref="C63:AB63" si="3">C17/C39</f>
        <v>2.6745644769949318E-3</v>
      </c>
      <c r="D63">
        <f t="shared" si="3"/>
        <v>3.3440388933723354E-3</v>
      </c>
      <c r="E63">
        <f t="shared" si="3"/>
        <v>3.3960486502250947E-3</v>
      </c>
      <c r="F63">
        <f t="shared" si="3"/>
        <v>3.2561182053946133E-3</v>
      </c>
      <c r="G63">
        <f t="shared" si="3"/>
        <v>3.7860221849318389E-3</v>
      </c>
      <c r="H63">
        <f t="shared" si="3"/>
        <v>4.2233401177560808E-3</v>
      </c>
      <c r="I63">
        <f t="shared" si="3"/>
        <v>4.316131058399203E-3</v>
      </c>
      <c r="J63">
        <f t="shared" si="3"/>
        <v>4.378485526036929E-3</v>
      </c>
      <c r="K63">
        <f t="shared" si="3"/>
        <v>4.5166834772600774E-3</v>
      </c>
      <c r="L63">
        <f t="shared" si="3"/>
        <v>4.5619946804365792E-3</v>
      </c>
      <c r="M63">
        <f t="shared" si="3"/>
        <v>5.337632687223582E-3</v>
      </c>
      <c r="N63">
        <f t="shared" si="3"/>
        <v>6.08135713337266E-3</v>
      </c>
      <c r="O63">
        <f t="shared" si="3"/>
        <v>5.9674449227616038E-3</v>
      </c>
      <c r="P63">
        <f t="shared" si="3"/>
        <v>5.8684385922295381E-3</v>
      </c>
      <c r="Q63">
        <f t="shared" si="3"/>
        <v>5.893586143748665E-3</v>
      </c>
      <c r="R63">
        <f t="shared" si="3"/>
        <v>5.7225181127551674E-3</v>
      </c>
      <c r="S63">
        <f t="shared" si="3"/>
        <v>5.564068491815951E-3</v>
      </c>
      <c r="T63">
        <f t="shared" si="3"/>
        <v>5.9752810512382695E-3</v>
      </c>
      <c r="U63">
        <f t="shared" si="3"/>
        <v>5.8603651920377964E-3</v>
      </c>
      <c r="V63">
        <f t="shared" si="3"/>
        <v>6.0118284765156597E-3</v>
      </c>
      <c r="W63" t="e">
        <f t="shared" si="3"/>
        <v>#VALUE!</v>
      </c>
      <c r="X63" t="e">
        <f t="shared" si="3"/>
        <v>#VALUE!</v>
      </c>
      <c r="Y63" t="e">
        <f t="shared" si="3"/>
        <v>#VALUE!</v>
      </c>
      <c r="Z63" t="e">
        <f t="shared" si="3"/>
        <v>#VALUE!</v>
      </c>
      <c r="AA63" t="e">
        <f t="shared" si="3"/>
        <v>#VALUE!</v>
      </c>
      <c r="AB63" t="e">
        <f t="shared" si="3"/>
        <v>#VALUE!</v>
      </c>
    </row>
    <row r="64" spans="1:28" x14ac:dyDescent="0.25">
      <c r="A64" s="5" t="s">
        <v>36</v>
      </c>
      <c r="C64">
        <f t="shared" ref="C64:AB64" si="4">C18/C40</f>
        <v>1.1878345599635033E-2</v>
      </c>
      <c r="D64">
        <f t="shared" si="4"/>
        <v>1.2056233924713503E-2</v>
      </c>
      <c r="E64">
        <f t="shared" si="4"/>
        <v>1.2467714693636648E-2</v>
      </c>
      <c r="F64">
        <f t="shared" si="4"/>
        <v>1.1853942829379989E-2</v>
      </c>
      <c r="G64">
        <f t="shared" si="4"/>
        <v>1.1455662938940259E-2</v>
      </c>
      <c r="H64">
        <f t="shared" si="4"/>
        <v>1.0908506017809627E-2</v>
      </c>
      <c r="I64">
        <f t="shared" si="4"/>
        <v>1.0182064766628446E-2</v>
      </c>
      <c r="J64">
        <f t="shared" si="4"/>
        <v>9.6894980843628565E-3</v>
      </c>
      <c r="K64">
        <f t="shared" si="4"/>
        <v>9.8031713818977229E-3</v>
      </c>
      <c r="L64">
        <f t="shared" si="4"/>
        <v>1.0233071521870335E-2</v>
      </c>
      <c r="M64">
        <f t="shared" si="4"/>
        <v>1.0421819861039863E-2</v>
      </c>
      <c r="N64">
        <f t="shared" si="4"/>
        <v>1.0162362876804136E-2</v>
      </c>
      <c r="O64">
        <f t="shared" si="4"/>
        <v>1.0398384821792268E-2</v>
      </c>
      <c r="P64">
        <f t="shared" si="4"/>
        <v>1.0808148374781164E-2</v>
      </c>
      <c r="Q64">
        <f t="shared" si="4"/>
        <v>1.1214227180447409E-2</v>
      </c>
      <c r="R64">
        <f t="shared" si="4"/>
        <v>1.1006445231260778E-2</v>
      </c>
      <c r="S64">
        <f t="shared" si="4"/>
        <v>1.0912707615035015E-2</v>
      </c>
      <c r="T64">
        <f t="shared" si="4"/>
        <v>1.0859804381848132E-2</v>
      </c>
      <c r="U64">
        <f t="shared" si="4"/>
        <v>1.1273239851314764E-2</v>
      </c>
      <c r="V64">
        <f t="shared" si="4"/>
        <v>1.1730416202021234E-2</v>
      </c>
      <c r="W64">
        <f t="shared" si="4"/>
        <v>1.2057692190885932E-2</v>
      </c>
      <c r="X64">
        <f t="shared" si="4"/>
        <v>1.2640035357958997E-2</v>
      </c>
      <c r="Y64">
        <f t="shared" si="4"/>
        <v>1.2645841869147828E-2</v>
      </c>
      <c r="Z64">
        <f t="shared" si="4"/>
        <v>1.2515385614114336E-2</v>
      </c>
      <c r="AA64" t="e">
        <f t="shared" si="4"/>
        <v>#VALUE!</v>
      </c>
      <c r="AB64" t="e">
        <f t="shared" si="4"/>
        <v>#VALUE!</v>
      </c>
    </row>
    <row r="65" spans="1:28" x14ac:dyDescent="0.25">
      <c r="A65" s="5" t="s">
        <v>37</v>
      </c>
      <c r="C65">
        <f t="shared" ref="C65:W65" si="5">C19/C41</f>
        <v>2.7502088934127464E-2</v>
      </c>
      <c r="D65">
        <f t="shared" si="5"/>
        <v>2.8385830438909878E-2</v>
      </c>
      <c r="E65">
        <f t="shared" si="5"/>
        <v>2.910222917130707E-2</v>
      </c>
      <c r="F65">
        <f t="shared" si="5"/>
        <v>2.890561331214074E-2</v>
      </c>
      <c r="G65">
        <f t="shared" si="5"/>
        <v>2.8505313227146618E-2</v>
      </c>
      <c r="H65">
        <f t="shared" si="5"/>
        <v>2.7924598499278943E-2</v>
      </c>
      <c r="I65">
        <f t="shared" si="5"/>
        <v>2.7425539099461535E-2</v>
      </c>
      <c r="J65">
        <f t="shared" si="5"/>
        <v>2.8718433013378928E-2</v>
      </c>
      <c r="K65">
        <f t="shared" si="5"/>
        <v>2.7650118726056522E-2</v>
      </c>
      <c r="L65">
        <f t="shared" si="5"/>
        <v>2.8276143099088817E-2</v>
      </c>
      <c r="M65">
        <f t="shared" si="5"/>
        <v>2.960199134101139E-2</v>
      </c>
      <c r="N65">
        <f t="shared" si="5"/>
        <v>2.9773350614533636E-2</v>
      </c>
      <c r="O65">
        <f t="shared" si="5"/>
        <v>3.0016912485780409E-2</v>
      </c>
      <c r="P65">
        <f t="shared" si="5"/>
        <v>3.0744794905756819E-2</v>
      </c>
      <c r="Q65">
        <f t="shared" si="5"/>
        <v>3.1156178440419357E-2</v>
      </c>
      <c r="R65">
        <f t="shared" si="5"/>
        <v>3.143881345834499E-2</v>
      </c>
      <c r="S65">
        <f t="shared" si="5"/>
        <v>3.133204347687122E-2</v>
      </c>
      <c r="T65">
        <f t="shared" si="5"/>
        <v>3.3086986979636954E-2</v>
      </c>
      <c r="U65">
        <f t="shared" si="5"/>
        <v>3.4090969375571115E-2</v>
      </c>
      <c r="V65">
        <f t="shared" si="5"/>
        <v>3.4614223065754443E-2</v>
      </c>
      <c r="W65">
        <f t="shared" si="5"/>
        <v>3.4670585721374284E-2</v>
      </c>
      <c r="X65">
        <f t="shared" ref="D65:AB70" si="6">X19/X41</f>
        <v>3.3573399935093423E-2</v>
      </c>
      <c r="Y65">
        <f t="shared" si="6"/>
        <v>3.2539358652560073E-2</v>
      </c>
      <c r="Z65" t="e">
        <f t="shared" si="6"/>
        <v>#VALUE!</v>
      </c>
      <c r="AA65" t="e">
        <f t="shared" si="6"/>
        <v>#VALUE!</v>
      </c>
      <c r="AB65" t="e">
        <f t="shared" si="6"/>
        <v>#VALUE!</v>
      </c>
    </row>
    <row r="66" spans="1:28" x14ac:dyDescent="0.25">
      <c r="A66" s="5" t="s">
        <v>38</v>
      </c>
      <c r="C66">
        <f>C20/C42</f>
        <v>2.1194176363536096E-2</v>
      </c>
      <c r="D66">
        <f t="shared" si="6"/>
        <v>2.0243810714921595E-2</v>
      </c>
      <c r="E66">
        <f t="shared" si="6"/>
        <v>2.068766519462184E-2</v>
      </c>
      <c r="F66">
        <f t="shared" si="6"/>
        <v>1.9596957746478873E-2</v>
      </c>
      <c r="G66">
        <f t="shared" si="6"/>
        <v>1.8919134994912393E-2</v>
      </c>
      <c r="H66">
        <f t="shared" si="6"/>
        <v>1.9148293739787617E-2</v>
      </c>
      <c r="I66">
        <f t="shared" si="6"/>
        <v>1.953435293468667E-2</v>
      </c>
      <c r="J66">
        <f t="shared" si="6"/>
        <v>1.9677223752788599E-2</v>
      </c>
      <c r="K66">
        <f t="shared" si="6"/>
        <v>1.9841131491298025E-2</v>
      </c>
      <c r="L66">
        <f t="shared" si="6"/>
        <v>1.9892837419682851E-2</v>
      </c>
      <c r="M66">
        <f t="shared" si="6"/>
        <v>1.895049163503134E-2</v>
      </c>
      <c r="N66">
        <f t="shared" si="6"/>
        <v>1.9798390959960433E-2</v>
      </c>
      <c r="O66">
        <f t="shared" si="6"/>
        <v>1.935591922672026E-2</v>
      </c>
      <c r="P66">
        <f t="shared" si="6"/>
        <v>1.9330803540518748E-2</v>
      </c>
      <c r="Q66">
        <f t="shared" si="6"/>
        <v>1.8802099678857473E-2</v>
      </c>
      <c r="R66">
        <f t="shared" si="6"/>
        <v>1.9180408642505951E-2</v>
      </c>
      <c r="S66">
        <f t="shared" si="6"/>
        <v>1.92779080751816E-2</v>
      </c>
      <c r="T66">
        <f t="shared" si="6"/>
        <v>1.9033632186549854E-2</v>
      </c>
      <c r="U66">
        <f t="shared" si="6"/>
        <v>1.8835058569164925E-2</v>
      </c>
      <c r="V66">
        <f t="shared" si="6"/>
        <v>1.8087597700486031E-2</v>
      </c>
      <c r="W66">
        <f t="shared" si="6"/>
        <v>1.7665829521885477E-2</v>
      </c>
      <c r="X66">
        <f t="shared" si="6"/>
        <v>1.8156602440534859E-2</v>
      </c>
      <c r="Y66">
        <f t="shared" si="6"/>
        <v>1.8500526548221624E-2</v>
      </c>
      <c r="Z66">
        <f t="shared" si="6"/>
        <v>2.0418855995202444E-2</v>
      </c>
      <c r="AA66" t="e">
        <f t="shared" si="6"/>
        <v>#VALUE!</v>
      </c>
      <c r="AB66" t="e">
        <f t="shared" si="6"/>
        <v>#VALUE!</v>
      </c>
    </row>
    <row r="67" spans="1:28" ht="21" x14ac:dyDescent="0.25">
      <c r="A67" s="5" t="s">
        <v>39</v>
      </c>
      <c r="C67" t="e">
        <f>C21/C43</f>
        <v>#VALUE!</v>
      </c>
      <c r="D67">
        <f t="shared" si="6"/>
        <v>8.5537256522326497E-3</v>
      </c>
      <c r="E67">
        <f t="shared" si="6"/>
        <v>9.7292509667682506E-3</v>
      </c>
      <c r="F67">
        <f t="shared" si="6"/>
        <v>9.6121449559411105E-3</v>
      </c>
      <c r="G67">
        <f t="shared" si="6"/>
        <v>9.8549874542734704E-3</v>
      </c>
      <c r="H67">
        <f t="shared" si="6"/>
        <v>9.9525501768888292E-3</v>
      </c>
      <c r="I67">
        <f t="shared" si="6"/>
        <v>9.6417639098466124E-3</v>
      </c>
      <c r="J67">
        <f t="shared" si="6"/>
        <v>9.4049366065852187E-3</v>
      </c>
      <c r="K67">
        <f t="shared" si="6"/>
        <v>1.0054993148997127E-2</v>
      </c>
      <c r="L67">
        <f t="shared" si="6"/>
        <v>1.0750612699878568E-2</v>
      </c>
      <c r="M67">
        <f t="shared" si="6"/>
        <v>1.0481101300193122E-2</v>
      </c>
      <c r="N67">
        <f t="shared" si="6"/>
        <v>9.8143477607971364E-3</v>
      </c>
      <c r="O67">
        <f t="shared" si="6"/>
        <v>1.0666897976907378E-2</v>
      </c>
      <c r="P67">
        <f t="shared" si="6"/>
        <v>1.1208127009887464E-2</v>
      </c>
      <c r="Q67">
        <f t="shared" si="6"/>
        <v>1.1578657576718412E-2</v>
      </c>
      <c r="R67">
        <f t="shared" si="6"/>
        <v>1.1687742811941725E-2</v>
      </c>
      <c r="S67">
        <f t="shared" si="6"/>
        <v>1.1460487537911616E-2</v>
      </c>
      <c r="T67">
        <f t="shared" si="6"/>
        <v>1.1367767450836595E-2</v>
      </c>
      <c r="U67">
        <f t="shared" si="6"/>
        <v>1.1838526138239871E-2</v>
      </c>
      <c r="V67">
        <f t="shared" si="6"/>
        <v>1.1781960134339424E-2</v>
      </c>
      <c r="W67">
        <f t="shared" si="6"/>
        <v>1.2472914409534129E-2</v>
      </c>
      <c r="X67">
        <f t="shared" si="6"/>
        <v>1.3113628193227487E-2</v>
      </c>
      <c r="Y67" t="e">
        <f t="shared" si="6"/>
        <v>#VALUE!</v>
      </c>
      <c r="Z67" t="e">
        <f t="shared" si="6"/>
        <v>#VALUE!</v>
      </c>
      <c r="AA67" t="e">
        <f t="shared" si="6"/>
        <v>#VALUE!</v>
      </c>
      <c r="AB67" t="e">
        <f t="shared" si="6"/>
        <v>#VALUE!</v>
      </c>
    </row>
    <row r="68" spans="1:28" x14ac:dyDescent="0.25">
      <c r="A68" s="5" t="s">
        <v>40</v>
      </c>
      <c r="C68">
        <f>C22/C44</f>
        <v>6.7620651827444162E-3</v>
      </c>
      <c r="D68">
        <f t="shared" si="6"/>
        <v>7.1176339428599932E-3</v>
      </c>
      <c r="E68">
        <f t="shared" si="6"/>
        <v>8.0191894465426791E-3</v>
      </c>
      <c r="F68">
        <f t="shared" si="6"/>
        <v>8.2324400257583804E-3</v>
      </c>
      <c r="G68">
        <f t="shared" si="6"/>
        <v>8.6091324539671523E-3</v>
      </c>
      <c r="H68">
        <f t="shared" si="6"/>
        <v>8.5907507369958318E-3</v>
      </c>
      <c r="I68">
        <f t="shared" si="6"/>
        <v>7.9433672481977746E-3</v>
      </c>
      <c r="J68">
        <f t="shared" si="6"/>
        <v>7.9384353931642084E-3</v>
      </c>
      <c r="K68">
        <f t="shared" si="6"/>
        <v>8.1304069810385036E-3</v>
      </c>
      <c r="L68">
        <f t="shared" si="6"/>
        <v>8.0149487717320767E-3</v>
      </c>
      <c r="M68">
        <f t="shared" si="6"/>
        <v>8.7397167340447415E-3</v>
      </c>
      <c r="N68">
        <f t="shared" si="6"/>
        <v>8.6135475616527166E-3</v>
      </c>
      <c r="O68">
        <f t="shared" si="6"/>
        <v>9.0790989781031166E-3</v>
      </c>
      <c r="P68">
        <f t="shared" si="6"/>
        <v>9.1522405301610685E-3</v>
      </c>
      <c r="Q68">
        <f t="shared" si="6"/>
        <v>9.8641879828538035E-3</v>
      </c>
      <c r="R68">
        <f t="shared" si="6"/>
        <v>1.0488091923961987E-2</v>
      </c>
      <c r="S68">
        <f t="shared" si="6"/>
        <v>1.0633335076679497E-2</v>
      </c>
      <c r="T68">
        <f t="shared" si="6"/>
        <v>1.1214003549991311E-2</v>
      </c>
      <c r="U68">
        <f t="shared" si="6"/>
        <v>1.1988487611448263E-2</v>
      </c>
      <c r="V68">
        <f t="shared" si="6"/>
        <v>1.266888063648388E-2</v>
      </c>
      <c r="W68">
        <f t="shared" si="6"/>
        <v>1.3514943169073385E-2</v>
      </c>
      <c r="X68">
        <f t="shared" si="6"/>
        <v>1.391301643035704E-2</v>
      </c>
      <c r="Y68">
        <f t="shared" si="6"/>
        <v>1.3908562728159385E-2</v>
      </c>
      <c r="Z68">
        <f t="shared" si="6"/>
        <v>1.3339190580756192E-2</v>
      </c>
      <c r="AA68" t="e">
        <f t="shared" si="6"/>
        <v>#VALUE!</v>
      </c>
      <c r="AB68" t="e">
        <f t="shared" si="6"/>
        <v>#VALUE!</v>
      </c>
    </row>
    <row r="69" spans="1:28" x14ac:dyDescent="0.25">
      <c r="A69" s="5" t="s">
        <v>41</v>
      </c>
      <c r="C69" t="e">
        <f>C23/C45</f>
        <v>#VALUE!</v>
      </c>
      <c r="D69">
        <f t="shared" si="6"/>
        <v>2.7534001896226751E-2</v>
      </c>
      <c r="E69">
        <f t="shared" si="6"/>
        <v>2.697010104110286E-2</v>
      </c>
      <c r="F69">
        <f t="shared" si="6"/>
        <v>2.6789271204805135E-2</v>
      </c>
      <c r="G69">
        <f t="shared" si="6"/>
        <v>2.9183733835756495E-2</v>
      </c>
      <c r="H69">
        <f t="shared" si="6"/>
        <v>3.1165483125718183E-2</v>
      </c>
      <c r="I69">
        <f t="shared" si="6"/>
        <v>3.2179426994593072E-2</v>
      </c>
      <c r="J69">
        <f t="shared" si="6"/>
        <v>3.2617050965005598E-2</v>
      </c>
      <c r="K69">
        <f t="shared" si="6"/>
        <v>3.3995474172224725E-2</v>
      </c>
      <c r="L69">
        <f t="shared" si="6"/>
        <v>3.4675041438436242E-2</v>
      </c>
      <c r="M69">
        <f t="shared" si="6"/>
        <v>3.5455422750545175E-2</v>
      </c>
      <c r="N69">
        <f t="shared" si="6"/>
        <v>3.5806665291820465E-2</v>
      </c>
      <c r="O69">
        <f t="shared" si="6"/>
        <v>3.8305757318533605E-2</v>
      </c>
      <c r="P69">
        <f t="shared" si="6"/>
        <v>4.1299955842632852E-2</v>
      </c>
      <c r="Q69">
        <f t="shared" si="6"/>
        <v>3.964646877800649E-2</v>
      </c>
      <c r="R69">
        <f t="shared" si="6"/>
        <v>3.8026741672551059E-2</v>
      </c>
      <c r="S69">
        <f t="shared" si="6"/>
        <v>3.5750671656851273E-2</v>
      </c>
      <c r="T69">
        <f t="shared" si="6"/>
        <v>3.5591424057774768E-2</v>
      </c>
      <c r="U69">
        <f t="shared" si="6"/>
        <v>3.6841082296364722E-2</v>
      </c>
      <c r="V69">
        <f t="shared" si="6"/>
        <v>3.397165339419031E-2</v>
      </c>
      <c r="W69">
        <f t="shared" si="6"/>
        <v>3.695167773505767E-2</v>
      </c>
      <c r="X69">
        <f t="shared" si="6"/>
        <v>3.5971524153275015E-2</v>
      </c>
      <c r="Y69">
        <f t="shared" si="6"/>
        <v>3.3919385318068956E-2</v>
      </c>
      <c r="Z69">
        <f t="shared" si="6"/>
        <v>3.3740829060371201E-2</v>
      </c>
      <c r="AA69" t="e">
        <f t="shared" si="6"/>
        <v>#VALUE!</v>
      </c>
      <c r="AB69" t="e">
        <f t="shared" si="6"/>
        <v>#VALUE!</v>
      </c>
    </row>
    <row r="70" spans="1:28" ht="21" x14ac:dyDescent="0.25">
      <c r="A70" s="5" t="s">
        <v>42</v>
      </c>
      <c r="C70">
        <f>C24/C46</f>
        <v>2.0971348561158596E-2</v>
      </c>
      <c r="D70">
        <f t="shared" si="6"/>
        <v>2.1072811523128881E-2</v>
      </c>
      <c r="E70">
        <f t="shared" si="6"/>
        <v>2.0887551082264654E-2</v>
      </c>
      <c r="F70">
        <f t="shared" si="6"/>
        <v>2.0105998985750793E-2</v>
      </c>
      <c r="G70">
        <f t="shared" si="6"/>
        <v>1.9698422660672926E-2</v>
      </c>
      <c r="H70">
        <f t="shared" si="6"/>
        <v>1.9958536991359351E-2</v>
      </c>
      <c r="I70">
        <f t="shared" si="6"/>
        <v>1.9532979620851054E-2</v>
      </c>
      <c r="J70">
        <f t="shared" si="6"/>
        <v>1.8916998945872864E-2</v>
      </c>
      <c r="K70">
        <f t="shared" si="6"/>
        <v>1.8183986017001823E-2</v>
      </c>
      <c r="L70">
        <f t="shared" si="6"/>
        <v>1.7539475967378104E-2</v>
      </c>
      <c r="M70">
        <f t="shared" si="6"/>
        <v>1.7507849619017624E-2</v>
      </c>
      <c r="N70">
        <f t="shared" si="6"/>
        <v>1.8213235729217434E-2</v>
      </c>
      <c r="O70">
        <f t="shared" si="6"/>
        <v>1.8166829694430602E-2</v>
      </c>
      <c r="P70">
        <f t="shared" si="6"/>
        <v>1.7930298733720453E-2</v>
      </c>
      <c r="Q70">
        <f t="shared" si="6"/>
        <v>1.7993466211366469E-2</v>
      </c>
      <c r="R70">
        <f t="shared" si="6"/>
        <v>1.7506748220123949E-2</v>
      </c>
      <c r="S70">
        <f t="shared" si="6"/>
        <v>1.687509011310288E-2</v>
      </c>
      <c r="T70">
        <f t="shared" si="6"/>
        <v>1.7170371660951447E-2</v>
      </c>
      <c r="U70">
        <f t="shared" si="6"/>
        <v>1.7404626761889259E-2</v>
      </c>
      <c r="V70">
        <f t="shared" si="6"/>
        <v>1.7701650498293697E-2</v>
      </c>
      <c r="W70">
        <f t="shared" si="6"/>
        <v>1.7794891636032536E-2</v>
      </c>
      <c r="X70">
        <f t="shared" si="6"/>
        <v>1.8449449054579511E-2</v>
      </c>
      <c r="Y70">
        <f t="shared" si="6"/>
        <v>1.7975339721485999E-2</v>
      </c>
      <c r="Z70">
        <f t="shared" si="6"/>
        <v>1.7745285085115196E-2</v>
      </c>
      <c r="AA70" t="e">
        <f t="shared" si="6"/>
        <v>#VALUE!</v>
      </c>
      <c r="AB70" t="e">
        <f t="shared" si="6"/>
        <v>#VALUE!</v>
      </c>
    </row>
    <row r="71" spans="1:28" s="15" customFormat="1" x14ac:dyDescent="0.25">
      <c r="A71" s="14" t="s">
        <v>33</v>
      </c>
      <c r="C71" s="15">
        <f t="shared" ref="C71:AB71" si="7">C15/C37</f>
        <v>2.1904550404712259E-2</v>
      </c>
      <c r="D71" s="15">
        <f t="shared" si="7"/>
        <v>2.2344425481906828E-2</v>
      </c>
      <c r="E71" s="15">
        <f t="shared" si="7"/>
        <v>2.3198790913375907E-2</v>
      </c>
      <c r="F71" s="15">
        <f t="shared" si="7"/>
        <v>2.321124475586625E-2</v>
      </c>
      <c r="G71" s="15">
        <f t="shared" si="7"/>
        <v>2.3304785102608826E-2</v>
      </c>
      <c r="H71" s="15">
        <f t="shared" si="7"/>
        <v>2.3649600516219969E-2</v>
      </c>
      <c r="I71" s="15">
        <f t="shared" si="7"/>
        <v>2.3114983375238894E-2</v>
      </c>
      <c r="J71" s="15">
        <f t="shared" si="7"/>
        <v>2.2824700787213971E-2</v>
      </c>
      <c r="K71" s="15">
        <f t="shared" si="7"/>
        <v>2.2692970496178404E-2</v>
      </c>
      <c r="L71" s="15">
        <f t="shared" si="7"/>
        <v>2.1944050456214653E-2</v>
      </c>
      <c r="M71" s="15">
        <f t="shared" si="7"/>
        <v>2.1435826186214781E-2</v>
      </c>
      <c r="N71" s="15">
        <f t="shared" si="7"/>
        <v>2.1600802835571819E-2</v>
      </c>
      <c r="O71" s="15">
        <f t="shared" si="7"/>
        <v>2.1501477420795199E-2</v>
      </c>
      <c r="P71" s="15">
        <f t="shared" si="7"/>
        <v>2.1990097847379059E-2</v>
      </c>
      <c r="Q71" s="15">
        <f t="shared" si="7"/>
        <v>2.237774431903284E-2</v>
      </c>
      <c r="R71" s="15">
        <f t="shared" si="7"/>
        <v>2.1770286792149592E-2</v>
      </c>
      <c r="S71" s="15">
        <f t="shared" si="7"/>
        <v>2.1559080259651711E-2</v>
      </c>
      <c r="T71" s="15">
        <f t="shared" si="7"/>
        <v>2.108652428175431E-2</v>
      </c>
      <c r="U71" s="15">
        <f t="shared" si="7"/>
        <v>2.1080086550389784E-2</v>
      </c>
      <c r="V71" s="15">
        <f t="shared" si="7"/>
        <v>2.0830639696134405E-2</v>
      </c>
      <c r="W71" s="15">
        <f t="shared" si="7"/>
        <v>2.1242721505073205E-2</v>
      </c>
      <c r="X71" s="15">
        <f t="shared" si="7"/>
        <v>2.2714899486308726E-2</v>
      </c>
      <c r="Y71" s="15">
        <f t="shared" si="7"/>
        <v>2.2402171712999297E-2</v>
      </c>
      <c r="Z71" s="15">
        <f t="shared" si="7"/>
        <v>2.2445039417447205E-2</v>
      </c>
      <c r="AA71" s="15" t="e">
        <f t="shared" si="7"/>
        <v>#VALUE!</v>
      </c>
      <c r="AB71" s="15" t="e">
        <f t="shared" si="7"/>
        <v>#VALUE!</v>
      </c>
    </row>
    <row r="72" spans="1:28" x14ac:dyDescent="0.25">
      <c r="A72" s="16" t="s">
        <v>73</v>
      </c>
      <c r="C72" t="e">
        <f>AVERAGE(C56:C70)</f>
        <v>#VALUE!</v>
      </c>
      <c r="D72">
        <f t="shared" ref="D72:AB72" si="8">AVERAGE(D56:D70)</f>
        <v>1.6229455820638936E-2</v>
      </c>
      <c r="E72">
        <f t="shared" si="8"/>
        <v>1.6562447817139777E-2</v>
      </c>
      <c r="F72">
        <f t="shared" si="8"/>
        <v>1.6597070325236579E-2</v>
      </c>
      <c r="G72">
        <f t="shared" si="8"/>
        <v>1.6804890888849511E-2</v>
      </c>
      <c r="H72">
        <f t="shared" si="8"/>
        <v>1.7063476073331366E-2</v>
      </c>
      <c r="I72">
        <f t="shared" si="8"/>
        <v>1.7126622196176906E-2</v>
      </c>
      <c r="J72">
        <f t="shared" si="8"/>
        <v>1.7232094202055969E-2</v>
      </c>
      <c r="K72">
        <f t="shared" si="8"/>
        <v>1.757929697746451E-2</v>
      </c>
      <c r="L72">
        <f t="shared" si="8"/>
        <v>1.7966749026406284E-2</v>
      </c>
      <c r="M72">
        <f t="shared" si="8"/>
        <v>1.8448660306913296E-2</v>
      </c>
      <c r="N72">
        <f t="shared" si="8"/>
        <v>1.9106526842987512E-2</v>
      </c>
      <c r="O72">
        <f t="shared" si="8"/>
        <v>1.9698172597717403E-2</v>
      </c>
      <c r="P72">
        <f t="shared" si="8"/>
        <v>2.0388990814313657E-2</v>
      </c>
      <c r="Q72">
        <f t="shared" si="8"/>
        <v>2.0493146956152807E-2</v>
      </c>
      <c r="R72">
        <f t="shared" si="8"/>
        <v>2.0605483509265152E-2</v>
      </c>
      <c r="S72">
        <f t="shared" si="8"/>
        <v>2.0340883946145468E-2</v>
      </c>
      <c r="T72">
        <f t="shared" si="8"/>
        <v>2.0729311110920065E-2</v>
      </c>
      <c r="U72">
        <f t="shared" si="8"/>
        <v>2.1079873957338648E-2</v>
      </c>
      <c r="V72">
        <f t="shared" si="8"/>
        <v>2.1155364919267058E-2</v>
      </c>
      <c r="W72" t="e">
        <f t="shared" si="8"/>
        <v>#VALUE!</v>
      </c>
      <c r="X72" t="e">
        <f t="shared" si="8"/>
        <v>#VALUE!</v>
      </c>
      <c r="Y72" t="e">
        <f t="shared" si="8"/>
        <v>#VALUE!</v>
      </c>
      <c r="Z72" t="e">
        <f t="shared" si="8"/>
        <v>#VALUE!</v>
      </c>
      <c r="AA72" t="e">
        <f t="shared" si="8"/>
        <v>#VALUE!</v>
      </c>
      <c r="AB72" t="e">
        <f t="shared" si="8"/>
        <v>#VALUE!</v>
      </c>
    </row>
    <row r="73" spans="1:28" x14ac:dyDescent="0.25">
      <c r="A73" s="16" t="s">
        <v>74</v>
      </c>
      <c r="C73" t="e">
        <f>MEDIAN(C56:C71)</f>
        <v>#VALUE!</v>
      </c>
      <c r="D73">
        <f t="shared" ref="D73:AB73" si="9">MEDIAN(D56:D71)</f>
        <v>1.5403213176560168E-2</v>
      </c>
      <c r="E73">
        <f t="shared" si="9"/>
        <v>1.5641296249195625E-2</v>
      </c>
      <c r="F73">
        <f t="shared" si="9"/>
        <v>1.595383359683944E-2</v>
      </c>
      <c r="G73">
        <f t="shared" si="9"/>
        <v>1.6308928699863567E-2</v>
      </c>
      <c r="H73">
        <f t="shared" si="9"/>
        <v>1.6984039431395398E-2</v>
      </c>
      <c r="I73">
        <f t="shared" si="9"/>
        <v>1.7415321246246472E-2</v>
      </c>
      <c r="J73">
        <f t="shared" si="9"/>
        <v>1.7579423041493007E-2</v>
      </c>
      <c r="K73">
        <f t="shared" si="9"/>
        <v>1.7914507819011414E-2</v>
      </c>
      <c r="L73">
        <f t="shared" si="9"/>
        <v>1.7924873811909357E-2</v>
      </c>
      <c r="M73">
        <f t="shared" si="9"/>
        <v>1.8154420903756258E-2</v>
      </c>
      <c r="N73">
        <f t="shared" si="9"/>
        <v>1.910418864336505E-2</v>
      </c>
      <c r="O73">
        <f t="shared" si="9"/>
        <v>1.9340262549072007E-2</v>
      </c>
      <c r="P73">
        <f t="shared" si="9"/>
        <v>2.0595855723672514E-2</v>
      </c>
      <c r="Q73">
        <f t="shared" si="9"/>
        <v>1.9887731468865282E-2</v>
      </c>
      <c r="R73">
        <f t="shared" si="9"/>
        <v>1.9766394895572428E-2</v>
      </c>
      <c r="S73">
        <f t="shared" si="9"/>
        <v>1.9972394272588546E-2</v>
      </c>
      <c r="T73">
        <f t="shared" si="9"/>
        <v>1.9715564860421149E-2</v>
      </c>
      <c r="U73">
        <f t="shared" si="9"/>
        <v>2.0075738270038862E-2</v>
      </c>
      <c r="V73">
        <f t="shared" si="9"/>
        <v>2.0232336053073906E-2</v>
      </c>
      <c r="W73" t="e">
        <f t="shared" si="9"/>
        <v>#VALUE!</v>
      </c>
      <c r="X73" t="e">
        <f t="shared" si="9"/>
        <v>#VALUE!</v>
      </c>
      <c r="Y73" t="e">
        <f t="shared" si="9"/>
        <v>#VALUE!</v>
      </c>
      <c r="Z73" t="e">
        <f t="shared" si="9"/>
        <v>#VALUE!</v>
      </c>
      <c r="AA73" t="e">
        <f t="shared" si="9"/>
        <v>#VALUE!</v>
      </c>
      <c r="AB73" t="e">
        <f t="shared" si="9"/>
        <v>#VALUE!</v>
      </c>
    </row>
  </sheetData>
  <mergeCells count="12">
    <mergeCell ref="A4:B4"/>
    <mergeCell ref="C4:AA4"/>
    <mergeCell ref="A5:B5"/>
    <mergeCell ref="C6:AA6"/>
    <mergeCell ref="A54:B54"/>
    <mergeCell ref="A7:B7"/>
    <mergeCell ref="C8:L8"/>
    <mergeCell ref="C5:AA5"/>
    <mergeCell ref="A6:B6"/>
    <mergeCell ref="A29:B29"/>
    <mergeCell ref="A28:B28"/>
    <mergeCell ref="C28:AB28"/>
  </mergeCells>
  <hyperlinks>
    <hyperlink ref="A27" r:id="rId1" tooltip="Click once to display linked information. Click and hold to select this cell." display="http://stats.oecd.org/OECDStat_Metadata/ShowMetadata.ashx?Dataset=ECON&amp;ShowOnWeb=true&amp;Lang=en"/>
    <hyperlink ref="A38" r:id="rId2" tooltip="Click once to display linked information. Click and hold to select this cell." display="http://stats.oecd.org/OECDStat_Metadata/ShowMetadata.ashx?Dataset=ECON&amp;Coords=[COU].[DEU]&amp;ShowOnWeb=true&amp;Lang=en"/>
    <hyperlink ref="A47" r:id="rId3" tooltip="Click once to display linked information. Click and hold to select this cell." display="http://stats.oecd.org/"/>
    <hyperlink ref="A9" r:id="rId4" tooltip="Click once to display linked information. Click and hold to select this cell." display="http://stats.oecd.org/OECDStat_Metadata/ShowMetadata.ashx?Dataset=GERD_FUNDS&amp;Coords=[COU].[AUS]&amp;ShowOnWeb=true&amp;Lang=en"/>
    <hyperlink ref="A10" r:id="rId5" tooltip="Click once to display linked information. Click and hold to select this cell." display="http://stats.oecd.org/OECDStat_Metadata/ShowMetadata.ashx?Dataset=GERD_FUNDS&amp;Coords=[COU].[AUT]&amp;ShowOnWeb=true&amp;Lang=en"/>
    <hyperlink ref="A11" r:id="rId6" tooltip="Click once to display linked information. Click and hold to select this cell." display="http://stats.oecd.org/OECDStat_Metadata/ShowMetadata.ashx?Dataset=GERD_FUNDS&amp;Coords=[COU].[BEL]&amp;ShowOnWeb=true&amp;Lang=en"/>
    <hyperlink ref="A12" r:id="rId7" tooltip="Click once to display linked information. Click and hold to select this cell." display="http://stats.oecd.org/OECDStat_Metadata/ShowMetadata.ashx?Dataset=GERD_FUNDS&amp;Coords=[COU].[CAN]&amp;ShowOnWeb=true&amp;Lang=en"/>
    <hyperlink ref="A13" r:id="rId8" tooltip="Click once to display linked information. Click and hold to select this cell." display="http://stats.oecd.org/OECDStat_Metadata/ShowMetadata.ashx?Dataset=GERD_FUNDS&amp;Coords=[COU].[DNK]&amp;ShowOnWeb=true&amp;Lang=en"/>
    <hyperlink ref="A14" r:id="rId9" tooltip="Click once to display linked information. Click and hold to select this cell." display="http://stats.oecd.org/OECDStat_Metadata/ShowMetadata.ashx?Dataset=GERD_FUNDS&amp;Coords=[COU].[FIN]&amp;ShowOnWeb=true&amp;Lang=en"/>
    <hyperlink ref="A15" r:id="rId10" tooltip="Click once to display linked information. Click and hold to select this cell." display="http://stats.oecd.org/OECDStat_Metadata/ShowMetadata.ashx?Dataset=GERD_FUNDS&amp;Coords=[COU].[FRA]&amp;ShowOnWeb=true&amp;Lang=en"/>
    <hyperlink ref="A16" r:id="rId11" tooltip="Click once to display linked information. Click and hold to select this cell." display="http://stats.oecd.org/OECDStat_Metadata/ShowMetadata.ashx?Dataset=GERD_FUNDS&amp;Coords=[COU].[DEU]&amp;ShowOnWeb=true&amp;Lang=en"/>
    <hyperlink ref="A17" r:id="rId12" tooltip="Click once to display linked information. Click and hold to select this cell." display="http://stats.oecd.org/OECDStat_Metadata/ShowMetadata.ashx?Dataset=GERD_FUNDS&amp;Coords=[COU].[GRC]&amp;ShowOnWeb=true&amp;Lang=en"/>
    <hyperlink ref="A18" r:id="rId13" tooltip="Click once to display linked information. Click and hold to select this cell." display="http://stats.oecd.org/OECDStat_Metadata/ShowMetadata.ashx?Dataset=GERD_FUNDS&amp;Coords=[COU].[ITA]&amp;ShowOnWeb=true&amp;Lang=en"/>
    <hyperlink ref="A19" r:id="rId14" tooltip="Click once to display linked information. Click and hold to select this cell." display="http://stats.oecd.org/OECDStat_Metadata/ShowMetadata.ashx?Dataset=GERD_FUNDS&amp;Coords=[COU].[JPN]&amp;ShowOnWeb=true&amp;Lang=en"/>
    <hyperlink ref="A20" r:id="rId15" tooltip="Click once to display linked information. Click and hold to select this cell." display="http://stats.oecd.org/OECDStat_Metadata/ShowMetadata.ashx?Dataset=GERD_FUNDS&amp;Coords=[COU].[NLD]&amp;ShowOnWeb=true&amp;Lang=en"/>
    <hyperlink ref="A21" r:id="rId16" tooltip="Click once to display linked information. Click and hold to select this cell." display="http://stats.oecd.org/OECDStat_Metadata/ShowMetadata.ashx?Dataset=GERD_FUNDS&amp;Coords=[COU].[NZL]&amp;ShowOnWeb=true&amp;Lang=en"/>
    <hyperlink ref="A22" r:id="rId17" tooltip="Click once to display linked information. Click and hold to select this cell." display="http://stats.oecd.org/OECDStat_Metadata/ShowMetadata.ashx?Dataset=GERD_FUNDS&amp;Coords=[COU].[ESP]&amp;ShowOnWeb=true&amp;Lang=en"/>
    <hyperlink ref="A23" r:id="rId18" tooltip="Click once to display linked information. Click and hold to select this cell." display="http://stats.oecd.org/OECDStat_Metadata/ShowMetadata.ashx?Dataset=GERD_FUNDS&amp;Coords=[COU].[SWE]&amp;ShowOnWeb=true&amp;Lang=en"/>
    <hyperlink ref="A24" r:id="rId19" tooltip="Click once to display linked information. Click and hold to select this cell." display="http://stats.oecd.org/OECDStat_Metadata/ShowMetadata.ashx?Dataset=GERD_FUNDS&amp;Coords=[COU].[GBR]&amp;ShowOnWeb=true&amp;Lang=en"/>
    <hyperlink ref="A62" r:id="rId20" tooltip="Click once to display linked information. Click and hold to select this cell." display="http://stats.oecd.org/OECDStat_Metadata/ShowMetadata.ashx?Dataset=ECON&amp;Coords=[COU].[DEU]&amp;ShowOnWeb=true&amp;Lang=en"/>
  </hyperlinks>
  <pageMargins left="0.7" right="0.7" top="0.75" bottom="0.75" header="0.3" footer="0.3"/>
  <pageSetup paperSize="9" orientation="portrait" r:id="rId21"/>
  <legacyDrawing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Graphique R&amp;D sur PIB</vt:lpstr>
      <vt:lpstr>Données 1</vt:lpstr>
      <vt:lpstr>Données 2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Lorach</dc:creator>
  <cp:lastModifiedBy>Nicolas Lorach</cp:lastModifiedBy>
  <dcterms:created xsi:type="dcterms:W3CDTF">2013-12-08T11:49:43Z</dcterms:created>
  <dcterms:modified xsi:type="dcterms:W3CDTF">2014-06-02T09:33:54Z</dcterms:modified>
</cp:coreProperties>
</file>