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Graphique coeff. Gini" sheetId="2" r:id="rId1"/>
    <sheet name="Données" sheetId="1" r:id="rId2"/>
  </sheets>
  <calcPr calcId="145621" concurrentCalc="0"/>
</workbook>
</file>

<file path=xl/calcChain.xml><?xml version="1.0" encoding="utf-8"?>
<calcChain xmlns="http://schemas.openxmlformats.org/spreadsheetml/2006/main">
  <c r="V25" i="2" l="1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24" i="2"/>
  <c r="T39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24" i="2"/>
  <c r="I40" i="2"/>
  <c r="I41" i="2"/>
  <c r="I42" i="2"/>
  <c r="I27" i="2"/>
  <c r="C42" i="2"/>
  <c r="D42" i="2"/>
  <c r="E42" i="2"/>
  <c r="F42" i="2"/>
  <c r="G42" i="2"/>
  <c r="H42" i="2"/>
  <c r="J42" i="2"/>
  <c r="K42" i="2"/>
  <c r="L42" i="2"/>
  <c r="M42" i="2"/>
  <c r="N42" i="2"/>
  <c r="O42" i="2"/>
  <c r="P42" i="2"/>
  <c r="B42" i="2"/>
  <c r="B40" i="2"/>
  <c r="B41" i="2"/>
  <c r="C40" i="2"/>
  <c r="D40" i="2"/>
  <c r="E40" i="2"/>
  <c r="F40" i="2"/>
  <c r="G40" i="2"/>
  <c r="H40" i="2"/>
  <c r="J40" i="2"/>
  <c r="K40" i="2"/>
  <c r="L40" i="2"/>
  <c r="M40" i="2"/>
  <c r="N40" i="2"/>
  <c r="O40" i="2"/>
  <c r="P40" i="2"/>
  <c r="R38" i="2"/>
  <c r="R37" i="2"/>
  <c r="R36" i="2"/>
  <c r="R35" i="2"/>
  <c r="Q38" i="2"/>
  <c r="Q37" i="2"/>
  <c r="C41" i="2"/>
  <c r="D41" i="2"/>
  <c r="E41" i="2"/>
  <c r="F41" i="2"/>
  <c r="G41" i="2"/>
  <c r="H41" i="2"/>
  <c r="J41" i="2"/>
  <c r="K41" i="2"/>
  <c r="L41" i="2"/>
  <c r="M41" i="2"/>
  <c r="N41" i="2"/>
  <c r="O41" i="2"/>
  <c r="P41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N18" i="2"/>
  <c r="O18" i="2"/>
  <c r="Q24" i="2"/>
  <c r="R24" i="2"/>
  <c r="S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C26" i="2"/>
  <c r="D26" i="2"/>
  <c r="E26" i="2"/>
  <c r="F26" i="2"/>
  <c r="G26" i="2"/>
  <c r="H26" i="2"/>
  <c r="L26" i="2"/>
  <c r="M26" i="2"/>
  <c r="N26" i="2"/>
  <c r="O26" i="2"/>
  <c r="P26" i="2"/>
  <c r="Q26" i="2"/>
  <c r="R26" i="2"/>
  <c r="S26" i="2"/>
  <c r="C27" i="2"/>
  <c r="D27" i="2"/>
  <c r="E27" i="2"/>
  <c r="F27" i="2"/>
  <c r="G27" i="2"/>
  <c r="H27" i="2"/>
  <c r="J27" i="2"/>
  <c r="K27" i="2"/>
  <c r="L27" i="2"/>
  <c r="M27" i="2"/>
  <c r="N27" i="2"/>
  <c r="O27" i="2"/>
  <c r="P27" i="2"/>
  <c r="Q27" i="2"/>
  <c r="R27" i="2"/>
  <c r="S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B25" i="2"/>
  <c r="B26" i="2"/>
  <c r="B27" i="2"/>
  <c r="B28" i="2"/>
  <c r="B39" i="2"/>
  <c r="B29" i="2"/>
  <c r="B30" i="2"/>
  <c r="B31" i="2"/>
  <c r="B32" i="2"/>
  <c r="B33" i="2"/>
  <c r="B34" i="2"/>
  <c r="B24" i="2"/>
  <c r="I6" i="2"/>
  <c r="J6" i="2"/>
  <c r="K6" i="2"/>
  <c r="K26" i="2"/>
  <c r="K18" i="2"/>
  <c r="L18" i="2"/>
  <c r="H18" i="2"/>
  <c r="I18" i="2"/>
  <c r="L16" i="2"/>
  <c r="M16" i="2"/>
  <c r="N16" i="2"/>
  <c r="H16" i="2"/>
  <c r="I16" i="2"/>
  <c r="J16" i="2"/>
  <c r="C16" i="2"/>
  <c r="D16" i="2"/>
  <c r="E16" i="2"/>
  <c r="F16" i="2"/>
  <c r="N25" i="1"/>
  <c r="M25" i="1"/>
  <c r="L25" i="1"/>
  <c r="K25" i="1"/>
  <c r="I25" i="1"/>
  <c r="H25" i="1"/>
  <c r="F25" i="1"/>
  <c r="E25" i="1"/>
  <c r="D25" i="1"/>
  <c r="C25" i="1"/>
  <c r="O24" i="1"/>
  <c r="N24" i="1"/>
  <c r="L24" i="1"/>
  <c r="K24" i="1"/>
  <c r="I24" i="1"/>
  <c r="H24" i="1"/>
  <c r="F24" i="1"/>
  <c r="E24" i="1"/>
  <c r="D24" i="1"/>
  <c r="C24" i="1"/>
  <c r="J22" i="1"/>
  <c r="I22" i="1"/>
  <c r="H22" i="1"/>
  <c r="F22" i="1"/>
  <c r="E22" i="1"/>
  <c r="D22" i="1"/>
  <c r="C22" i="1"/>
  <c r="J26" i="2"/>
  <c r="K19" i="2"/>
  <c r="L19" i="2"/>
  <c r="M19" i="2"/>
  <c r="N19" i="2"/>
  <c r="C19" i="2"/>
  <c r="D19" i="2"/>
  <c r="E19" i="2"/>
  <c r="F19" i="2"/>
  <c r="I26" i="2"/>
  <c r="C18" i="2"/>
  <c r="D18" i="2"/>
  <c r="E18" i="2"/>
  <c r="F18" i="2"/>
  <c r="H19" i="2"/>
  <c r="I19" i="2"/>
  <c r="M22" i="1"/>
  <c r="N22" i="1"/>
  <c r="L22" i="1"/>
</calcChain>
</file>

<file path=xl/sharedStrings.xml><?xml version="1.0" encoding="utf-8"?>
<sst xmlns="http://schemas.openxmlformats.org/spreadsheetml/2006/main" count="223" uniqueCount="59">
  <si>
    <t>Gini coefficient of equivalised disposable income (source: SILC) [ilc_di12]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</si>
  <si>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</si>
  <si>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</si>
  <si>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</si>
  <si>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</si>
  <si>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</si>
  <si>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</si>
  <si>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INDIC_IL</t>
  </si>
  <si>
    <t>Gini coefficient (scale from 0 to 100)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</si>
  <si>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</si>
  <si>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</si>
  <si>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</si>
  <si>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</si>
  <si>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</si>
  <si>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</si>
  <si>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</si>
  <si>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</si>
  <si>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</si>
  <si>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</si>
  <si>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</si>
  <si>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</si>
  <si>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</si>
  <si>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</si>
  <si>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</si>
  <si>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</si>
  <si>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</si>
  <si>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</si>
  <si>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</si>
  <si>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Belgium</t>
  </si>
  <si>
    <t>Denmark</t>
  </si>
  <si>
    <t>Germany (until 1990 former territory of the FRG)</t>
  </si>
  <si>
    <t>Greece</t>
  </si>
  <si>
    <t>Spain</t>
  </si>
  <si>
    <t>France</t>
  </si>
  <si>
    <t>Italy</t>
  </si>
  <si>
    <t>Netherlands</t>
  </si>
  <si>
    <t>Austria</t>
  </si>
  <si>
    <t>Finland</t>
  </si>
  <si>
    <t>Sweden</t>
  </si>
  <si>
    <t>United Kingdom</t>
  </si>
  <si>
    <t>:</t>
  </si>
  <si>
    <t>Year</t>
  </si>
  <si>
    <t>Measure</t>
  </si>
  <si>
    <t>Country</t>
  </si>
  <si>
    <t/>
  </si>
  <si>
    <t>Gini (at disposable income, post taxes and transfers)</t>
  </si>
  <si>
    <t>i</t>
  </si>
  <si>
    <t>..</t>
  </si>
  <si>
    <t>Australia</t>
  </si>
  <si>
    <t>Canada</t>
  </si>
  <si>
    <t>Japan</t>
  </si>
  <si>
    <t>New Zealand</t>
  </si>
  <si>
    <t>Source OCDE</t>
  </si>
  <si>
    <t>Moyenne</t>
  </si>
  <si>
    <t>Médiane</t>
  </si>
  <si>
    <t>Rang</t>
  </si>
  <si>
    <t>Rang 1995</t>
  </si>
  <si>
    <t>Rang 2009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</si>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</sst>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#,##0.0"/>
  </numFmts>
  <fonts count="12" x14ac:knownFonts="1">
    <font>
      <sz val="11"/>
      <name val="Arial"/>
      <charset val="238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8"/>
      <color rgb="FFFFFFFF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1E3"/>
        <bgColor rgb="FF00000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3" fillId="3" borderId="5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top" wrapText="1"/>
    </xf>
    <xf numFmtId="0" fontId="8" fillId="0" borderId="5" xfId="0" applyNumberFormat="1" applyFont="1" applyBorder="1" applyAlignment="1">
      <alignment horizontal="right"/>
    </xf>
    <xf numFmtId="0" fontId="8" fillId="6" borderId="5" xfId="0" applyNumberFormat="1" applyFont="1" applyFill="1" applyBorder="1" applyAlignment="1">
      <alignment horizontal="right"/>
    </xf>
    <xf numFmtId="0" fontId="7" fillId="7" borderId="5" xfId="0" applyFont="1" applyFill="1" applyBorder="1" applyAlignment="1">
      <alignment vertical="top" wrapText="1"/>
    </xf>
    <xf numFmtId="0" fontId="8" fillId="7" borderId="5" xfId="0" applyNumberFormat="1" applyFont="1" applyFill="1" applyBorder="1" applyAlignment="1">
      <alignment horizontal="right"/>
    </xf>
    <xf numFmtId="0" fontId="0" fillId="7" borderId="0" xfId="0" applyFill="1"/>
    <xf numFmtId="0" fontId="9" fillId="7" borderId="0" xfId="0" applyFont="1" applyFill="1"/>
    <xf numFmtId="0" fontId="10" fillId="0" borderId="0" xfId="0" applyFont="1"/>
    <xf numFmtId="0" fontId="9" fillId="8" borderId="0" xfId="0" applyFont="1" applyFill="1"/>
    <xf numFmtId="0" fontId="1" fillId="11" borderId="1" xfId="0" applyNumberFormat="1" applyFont="1" applyFill="1" applyBorder="1" applyAlignment="1"/>
    <xf numFmtId="0" fontId="8" fillId="11" borderId="5" xfId="0" applyNumberFormat="1" applyFont="1" applyFill="1" applyBorder="1" applyAlignment="1">
      <alignment horizontal="right"/>
    </xf>
    <xf numFmtId="2" fontId="0" fillId="0" borderId="0" xfId="0" applyNumberFormat="1"/>
    <xf numFmtId="0" fontId="10" fillId="10" borderId="0" xfId="0" applyFont="1" applyFill="1"/>
    <xf numFmtId="0" fontId="0" fillId="9" borderId="0" xfId="0" applyNumberFormat="1" applyFill="1"/>
    <xf numFmtId="1" fontId="11" fillId="12" borderId="5" xfId="0" applyNumberFormat="1" applyFont="1" applyFill="1" applyBorder="1" applyAlignment="1">
      <alignment horizontal="center" vertical="top" wrapText="1"/>
    </xf>
    <xf numFmtId="1" fontId="11" fillId="12" borderId="8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Coefficient de Gini, revenu disponible après impôts</a:t>
            </a:r>
            <a:r>
              <a:rPr lang="fr-FR" baseline="0"/>
              <a:t> et transferts (données Eurostat + OCDE pour pays non UE) - 16 pays</a:t>
            </a:r>
            <a:endParaRPr lang="fr-F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coeff. Gini'!$B$45:$B$314</c:f>
              <c:numCache>
                <c:formatCode>0</c:formatCode>
                <c:ptCount val="270"/>
                <c:pt idx="0">
                  <c:v>1995</c:v>
                </c:pt>
                <c:pt idx="1">
                  <c:v>1995</c:v>
                </c:pt>
                <c:pt idx="2">
                  <c:v>1995</c:v>
                </c:pt>
                <c:pt idx="3">
                  <c:v>1995</c:v>
                </c:pt>
                <c:pt idx="4">
                  <c:v>1995</c:v>
                </c:pt>
                <c:pt idx="5">
                  <c:v>1995</c:v>
                </c:pt>
                <c:pt idx="6">
                  <c:v>1995</c:v>
                </c:pt>
                <c:pt idx="7">
                  <c:v>1995</c:v>
                </c:pt>
                <c:pt idx="8">
                  <c:v>1995</c:v>
                </c:pt>
                <c:pt idx="9">
                  <c:v>1995</c:v>
                </c:pt>
                <c:pt idx="10">
                  <c:v>1995</c:v>
                </c:pt>
                <c:pt idx="11">
                  <c:v>1995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1996</c:v>
                </c:pt>
                <c:pt idx="16">
                  <c:v>1996</c:v>
                </c:pt>
                <c:pt idx="17">
                  <c:v>1996</c:v>
                </c:pt>
                <c:pt idx="18">
                  <c:v>1996</c:v>
                </c:pt>
                <c:pt idx="19">
                  <c:v>1996</c:v>
                </c:pt>
                <c:pt idx="20">
                  <c:v>1996</c:v>
                </c:pt>
                <c:pt idx="21">
                  <c:v>1996</c:v>
                </c:pt>
                <c:pt idx="22">
                  <c:v>1996</c:v>
                </c:pt>
                <c:pt idx="23">
                  <c:v>1996</c:v>
                </c:pt>
                <c:pt idx="24">
                  <c:v>1996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  <c:pt idx="28">
                  <c:v>1996</c:v>
                </c:pt>
                <c:pt idx="29">
                  <c:v>1996</c:v>
                </c:pt>
                <c:pt idx="30">
                  <c:v>1997</c:v>
                </c:pt>
                <c:pt idx="31">
                  <c:v>1997</c:v>
                </c:pt>
                <c:pt idx="32">
                  <c:v>1997</c:v>
                </c:pt>
                <c:pt idx="33">
                  <c:v>1997</c:v>
                </c:pt>
                <c:pt idx="34">
                  <c:v>1997</c:v>
                </c:pt>
                <c:pt idx="35">
                  <c:v>1997</c:v>
                </c:pt>
                <c:pt idx="36">
                  <c:v>1997</c:v>
                </c:pt>
                <c:pt idx="37">
                  <c:v>1997</c:v>
                </c:pt>
                <c:pt idx="38">
                  <c:v>1997</c:v>
                </c:pt>
                <c:pt idx="39">
                  <c:v>1997</c:v>
                </c:pt>
                <c:pt idx="40">
                  <c:v>1997</c:v>
                </c:pt>
                <c:pt idx="41">
                  <c:v>1997</c:v>
                </c:pt>
                <c:pt idx="42">
                  <c:v>1997</c:v>
                </c:pt>
                <c:pt idx="43">
                  <c:v>1997</c:v>
                </c:pt>
                <c:pt idx="44">
                  <c:v>1997</c:v>
                </c:pt>
                <c:pt idx="45">
                  <c:v>1998</c:v>
                </c:pt>
                <c:pt idx="46">
                  <c:v>1998</c:v>
                </c:pt>
                <c:pt idx="47">
                  <c:v>1998</c:v>
                </c:pt>
                <c:pt idx="48">
                  <c:v>1998</c:v>
                </c:pt>
                <c:pt idx="49">
                  <c:v>1998</c:v>
                </c:pt>
                <c:pt idx="50">
                  <c:v>1998</c:v>
                </c:pt>
                <c:pt idx="51">
                  <c:v>1998</c:v>
                </c:pt>
                <c:pt idx="52">
                  <c:v>1998</c:v>
                </c:pt>
                <c:pt idx="53">
                  <c:v>1998</c:v>
                </c:pt>
                <c:pt idx="54">
                  <c:v>1998</c:v>
                </c:pt>
                <c:pt idx="55">
                  <c:v>1998</c:v>
                </c:pt>
                <c:pt idx="56">
                  <c:v>1998</c:v>
                </c:pt>
                <c:pt idx="57">
                  <c:v>1998</c:v>
                </c:pt>
                <c:pt idx="58">
                  <c:v>1998</c:v>
                </c:pt>
                <c:pt idx="59">
                  <c:v>1998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1999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1999</c:v>
                </c:pt>
                <c:pt idx="68">
                  <c:v>1999</c:v>
                </c:pt>
                <c:pt idx="69">
                  <c:v>1999</c:v>
                </c:pt>
                <c:pt idx="70">
                  <c:v>1999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2000</c:v>
                </c:pt>
                <c:pt idx="76">
                  <c:v>2000</c:v>
                </c:pt>
                <c:pt idx="77">
                  <c:v>2000</c:v>
                </c:pt>
                <c:pt idx="78">
                  <c:v>2000</c:v>
                </c:pt>
                <c:pt idx="79">
                  <c:v>2000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2000</c:v>
                </c:pt>
                <c:pt idx="85">
                  <c:v>2000</c:v>
                </c:pt>
                <c:pt idx="86">
                  <c:v>2000</c:v>
                </c:pt>
                <c:pt idx="87">
                  <c:v>2000</c:v>
                </c:pt>
                <c:pt idx="88">
                  <c:v>2000</c:v>
                </c:pt>
                <c:pt idx="89">
                  <c:v>2000</c:v>
                </c:pt>
                <c:pt idx="90">
                  <c:v>2001</c:v>
                </c:pt>
                <c:pt idx="91">
                  <c:v>2001</c:v>
                </c:pt>
                <c:pt idx="92">
                  <c:v>2001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2001</c:v>
                </c:pt>
                <c:pt idx="97">
                  <c:v>2001</c:v>
                </c:pt>
                <c:pt idx="98">
                  <c:v>2001</c:v>
                </c:pt>
                <c:pt idx="99">
                  <c:v>2001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2001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2002</c:v>
                </c:pt>
                <c:pt idx="109">
                  <c:v>2002</c:v>
                </c:pt>
                <c:pt idx="110">
                  <c:v>2002</c:v>
                </c:pt>
                <c:pt idx="111">
                  <c:v>2002</c:v>
                </c:pt>
                <c:pt idx="112">
                  <c:v>2002</c:v>
                </c:pt>
                <c:pt idx="113">
                  <c:v>2002</c:v>
                </c:pt>
                <c:pt idx="114">
                  <c:v>2002</c:v>
                </c:pt>
                <c:pt idx="115">
                  <c:v>2002</c:v>
                </c:pt>
                <c:pt idx="116">
                  <c:v>2002</c:v>
                </c:pt>
                <c:pt idx="117">
                  <c:v>2002</c:v>
                </c:pt>
                <c:pt idx="118">
                  <c:v>2002</c:v>
                </c:pt>
                <c:pt idx="119">
                  <c:v>2002</c:v>
                </c:pt>
                <c:pt idx="120">
                  <c:v>2003</c:v>
                </c:pt>
                <c:pt idx="121">
                  <c:v>2003</c:v>
                </c:pt>
                <c:pt idx="122">
                  <c:v>2003</c:v>
                </c:pt>
                <c:pt idx="123">
                  <c:v>2003</c:v>
                </c:pt>
                <c:pt idx="124">
                  <c:v>2003</c:v>
                </c:pt>
                <c:pt idx="125">
                  <c:v>2003</c:v>
                </c:pt>
                <c:pt idx="126">
                  <c:v>2003</c:v>
                </c:pt>
                <c:pt idx="127">
                  <c:v>2003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2004</c:v>
                </c:pt>
                <c:pt idx="136">
                  <c:v>2004</c:v>
                </c:pt>
                <c:pt idx="137">
                  <c:v>2004</c:v>
                </c:pt>
                <c:pt idx="138">
                  <c:v>2004</c:v>
                </c:pt>
                <c:pt idx="139">
                  <c:v>2004</c:v>
                </c:pt>
                <c:pt idx="140">
                  <c:v>2004</c:v>
                </c:pt>
                <c:pt idx="141">
                  <c:v>2004</c:v>
                </c:pt>
                <c:pt idx="142">
                  <c:v>2004</c:v>
                </c:pt>
                <c:pt idx="143">
                  <c:v>2004</c:v>
                </c:pt>
                <c:pt idx="144">
                  <c:v>2004</c:v>
                </c:pt>
                <c:pt idx="145">
                  <c:v>2004</c:v>
                </c:pt>
                <c:pt idx="146">
                  <c:v>2004</c:v>
                </c:pt>
                <c:pt idx="147">
                  <c:v>2004</c:v>
                </c:pt>
                <c:pt idx="148">
                  <c:v>2004</c:v>
                </c:pt>
                <c:pt idx="149">
                  <c:v>2004</c:v>
                </c:pt>
                <c:pt idx="150">
                  <c:v>2005</c:v>
                </c:pt>
                <c:pt idx="151">
                  <c:v>2005</c:v>
                </c:pt>
                <c:pt idx="152">
                  <c:v>2005</c:v>
                </c:pt>
                <c:pt idx="153">
                  <c:v>2005</c:v>
                </c:pt>
                <c:pt idx="154">
                  <c:v>2005</c:v>
                </c:pt>
                <c:pt idx="155">
                  <c:v>2005</c:v>
                </c:pt>
                <c:pt idx="156">
                  <c:v>2005</c:v>
                </c:pt>
                <c:pt idx="157">
                  <c:v>2005</c:v>
                </c:pt>
                <c:pt idx="158">
                  <c:v>2005</c:v>
                </c:pt>
                <c:pt idx="159">
                  <c:v>2005</c:v>
                </c:pt>
                <c:pt idx="160">
                  <c:v>2005</c:v>
                </c:pt>
                <c:pt idx="161">
                  <c:v>2005</c:v>
                </c:pt>
                <c:pt idx="162">
                  <c:v>2005</c:v>
                </c:pt>
                <c:pt idx="163">
                  <c:v>2005</c:v>
                </c:pt>
                <c:pt idx="164">
                  <c:v>2005</c:v>
                </c:pt>
                <c:pt idx="165">
                  <c:v>2006</c:v>
                </c:pt>
                <c:pt idx="166">
                  <c:v>2006</c:v>
                </c:pt>
                <c:pt idx="167">
                  <c:v>2006</c:v>
                </c:pt>
                <c:pt idx="168">
                  <c:v>2006</c:v>
                </c:pt>
                <c:pt idx="169">
                  <c:v>2006</c:v>
                </c:pt>
                <c:pt idx="170">
                  <c:v>2006</c:v>
                </c:pt>
                <c:pt idx="171">
                  <c:v>2006</c:v>
                </c:pt>
                <c:pt idx="172">
                  <c:v>2006</c:v>
                </c:pt>
                <c:pt idx="173">
                  <c:v>2006</c:v>
                </c:pt>
                <c:pt idx="174">
                  <c:v>2006</c:v>
                </c:pt>
                <c:pt idx="175">
                  <c:v>2006</c:v>
                </c:pt>
                <c:pt idx="176">
                  <c:v>2006</c:v>
                </c:pt>
                <c:pt idx="177">
                  <c:v>2006</c:v>
                </c:pt>
                <c:pt idx="178">
                  <c:v>2006</c:v>
                </c:pt>
                <c:pt idx="179">
                  <c:v>2006</c:v>
                </c:pt>
                <c:pt idx="180">
                  <c:v>2007</c:v>
                </c:pt>
                <c:pt idx="181">
                  <c:v>2007</c:v>
                </c:pt>
                <c:pt idx="182">
                  <c:v>2007</c:v>
                </c:pt>
                <c:pt idx="183">
                  <c:v>2007</c:v>
                </c:pt>
                <c:pt idx="184">
                  <c:v>2007</c:v>
                </c:pt>
                <c:pt idx="185">
                  <c:v>2007</c:v>
                </c:pt>
                <c:pt idx="186">
                  <c:v>2007</c:v>
                </c:pt>
                <c:pt idx="187">
                  <c:v>2007</c:v>
                </c:pt>
                <c:pt idx="188">
                  <c:v>2007</c:v>
                </c:pt>
                <c:pt idx="189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>
                  <c:v>2008</c:v>
                </c:pt>
                <c:pt idx="196">
                  <c:v>2008</c:v>
                </c:pt>
                <c:pt idx="197">
                  <c:v>2008</c:v>
                </c:pt>
                <c:pt idx="198">
                  <c:v>2008</c:v>
                </c:pt>
                <c:pt idx="199">
                  <c:v>2008</c:v>
                </c:pt>
                <c:pt idx="200">
                  <c:v>2008</c:v>
                </c:pt>
                <c:pt idx="201">
                  <c:v>2008</c:v>
                </c:pt>
                <c:pt idx="202">
                  <c:v>2008</c:v>
                </c:pt>
                <c:pt idx="203">
                  <c:v>2008</c:v>
                </c:pt>
                <c:pt idx="204">
                  <c:v>2008</c:v>
                </c:pt>
                <c:pt idx="205">
                  <c:v>2008</c:v>
                </c:pt>
                <c:pt idx="206">
                  <c:v>2008</c:v>
                </c:pt>
                <c:pt idx="207">
                  <c:v>2008</c:v>
                </c:pt>
                <c:pt idx="208">
                  <c:v>2008</c:v>
                </c:pt>
                <c:pt idx="209">
                  <c:v>2008</c:v>
                </c:pt>
                <c:pt idx="210">
                  <c:v>2009</c:v>
                </c:pt>
                <c:pt idx="211">
                  <c:v>2009</c:v>
                </c:pt>
                <c:pt idx="212">
                  <c:v>2009</c:v>
                </c:pt>
                <c:pt idx="213">
                  <c:v>2009</c:v>
                </c:pt>
                <c:pt idx="214">
                  <c:v>2009</c:v>
                </c:pt>
                <c:pt idx="215">
                  <c:v>2009</c:v>
                </c:pt>
                <c:pt idx="216">
                  <c:v>2009</c:v>
                </c:pt>
                <c:pt idx="217">
                  <c:v>2009</c:v>
                </c:pt>
                <c:pt idx="218">
                  <c:v>2009</c:v>
                </c:pt>
                <c:pt idx="219">
                  <c:v>2009</c:v>
                </c:pt>
                <c:pt idx="220">
                  <c:v>2009</c:v>
                </c:pt>
                <c:pt idx="221">
                  <c:v>2009</c:v>
                </c:pt>
                <c:pt idx="222">
                  <c:v>2009</c:v>
                </c:pt>
                <c:pt idx="223">
                  <c:v>2009</c:v>
                </c:pt>
                <c:pt idx="224">
                  <c:v>2009</c:v>
                </c:pt>
                <c:pt idx="225">
                  <c:v>2010</c:v>
                </c:pt>
                <c:pt idx="226">
                  <c:v>2010</c:v>
                </c:pt>
                <c:pt idx="227">
                  <c:v>2010</c:v>
                </c:pt>
                <c:pt idx="228">
                  <c:v>2010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2010</c:v>
                </c:pt>
                <c:pt idx="237">
                  <c:v>2010</c:v>
                </c:pt>
                <c:pt idx="238">
                  <c:v>2010</c:v>
                </c:pt>
                <c:pt idx="239">
                  <c:v>2010</c:v>
                </c:pt>
                <c:pt idx="240">
                  <c:v>2011</c:v>
                </c:pt>
                <c:pt idx="241">
                  <c:v>2011</c:v>
                </c:pt>
                <c:pt idx="242">
                  <c:v>2011</c:v>
                </c:pt>
                <c:pt idx="243">
                  <c:v>2011</c:v>
                </c:pt>
                <c:pt idx="244">
                  <c:v>2011</c:v>
                </c:pt>
                <c:pt idx="245">
                  <c:v>2011</c:v>
                </c:pt>
                <c:pt idx="246">
                  <c:v>2011</c:v>
                </c:pt>
                <c:pt idx="247">
                  <c:v>2011</c:v>
                </c:pt>
                <c:pt idx="248">
                  <c:v>2011</c:v>
                </c:pt>
                <c:pt idx="249">
                  <c:v>2011</c:v>
                </c:pt>
                <c:pt idx="250">
                  <c:v>2011</c:v>
                </c:pt>
                <c:pt idx="251">
                  <c:v>2011</c:v>
                </c:pt>
                <c:pt idx="252">
                  <c:v>2011</c:v>
                </c:pt>
                <c:pt idx="253">
                  <c:v>2011</c:v>
                </c:pt>
                <c:pt idx="254">
                  <c:v>2011</c:v>
                </c:pt>
                <c:pt idx="255">
                  <c:v>2012</c:v>
                </c:pt>
                <c:pt idx="256">
                  <c:v>2012</c:v>
                </c:pt>
                <c:pt idx="257">
                  <c:v>2012</c:v>
                </c:pt>
                <c:pt idx="258">
                  <c:v>2012</c:v>
                </c:pt>
                <c:pt idx="259">
                  <c:v>2012</c:v>
                </c:pt>
                <c:pt idx="260">
                  <c:v>2012</c:v>
                </c:pt>
                <c:pt idx="261">
                  <c:v>2012</c:v>
                </c:pt>
                <c:pt idx="262">
                  <c:v>2012</c:v>
                </c:pt>
                <c:pt idx="263">
                  <c:v>2012</c:v>
                </c:pt>
                <c:pt idx="264">
                  <c:v>2012</c:v>
                </c:pt>
                <c:pt idx="265">
                  <c:v>2012</c:v>
                </c:pt>
                <c:pt idx="266">
                  <c:v>2012</c:v>
                </c:pt>
                <c:pt idx="267">
                  <c:v>2012</c:v>
                </c:pt>
                <c:pt idx="268">
                  <c:v>2012</c:v>
                </c:pt>
                <c:pt idx="269">
                  <c:v>2012</c:v>
                </c:pt>
              </c:numCache>
            </c:numRef>
          </c:xVal>
          <c:yVal>
            <c:numRef>
              <c:f>'Graphique coeff. Gini'!$C$45:$C$314</c:f>
              <c:numCache>
                <c:formatCode>General</c:formatCode>
                <c:ptCount val="270"/>
                <c:pt idx="0">
                  <c:v>0.28999999999999998</c:v>
                </c:pt>
                <c:pt idx="1">
                  <c:v>0.2</c:v>
                </c:pt>
                <c:pt idx="2">
                  <c:v>0.28999999999999998</c:v>
                </c:pt>
                <c:pt idx="3">
                  <c:v>0.35</c:v>
                </c:pt>
                <c:pt idx="4">
                  <c:v>0.34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0.27</c:v>
                </c:pt>
                <c:pt idx="8">
                  <c:v>0.22</c:v>
                </c:pt>
                <c:pt idx="9">
                  <c:v>0.21</c:v>
                </c:pt>
                <c:pt idx="10">
                  <c:v>0.32</c:v>
                </c:pt>
                <c:pt idx="11">
                  <c:v>0.309</c:v>
                </c:pt>
                <c:pt idx="12">
                  <c:v>0.28899999999999998</c:v>
                </c:pt>
                <c:pt idx="13">
                  <c:v>0.32300000000000001</c:v>
                </c:pt>
                <c:pt idx="14">
                  <c:v>0.33500000000000002</c:v>
                </c:pt>
                <c:pt idx="15">
                  <c:v>0.28000000000000003</c:v>
                </c:pt>
                <c:pt idx="16">
                  <c:v>0.2</c:v>
                </c:pt>
                <c:pt idx="17">
                  <c:v>0.27</c:v>
                </c:pt>
                <c:pt idx="18">
                  <c:v>0.34</c:v>
                </c:pt>
                <c:pt idx="19">
                  <c:v>0.34</c:v>
                </c:pt>
                <c:pt idx="20">
                  <c:v>0.32</c:v>
                </c:pt>
                <c:pt idx="21">
                  <c:v>0.28999999999999998</c:v>
                </c:pt>
                <c:pt idx="22">
                  <c:v>0.26</c:v>
                </c:pt>
                <c:pt idx="23">
                  <c:v>0.22</c:v>
                </c:pt>
                <c:pt idx="24">
                  <c:v>0.21</c:v>
                </c:pt>
                <c:pt idx="25">
                  <c:v>0.32</c:v>
                </c:pt>
                <c:pt idx="26">
                  <c:v>0.31059999999999999</c:v>
                </c:pt>
                <c:pt idx="27">
                  <c:v>0.29799999999999999</c:v>
                </c:pt>
                <c:pt idx="28">
                  <c:v>0.32300000000000001</c:v>
                </c:pt>
                <c:pt idx="29">
                  <c:v>0.33500000000000002</c:v>
                </c:pt>
                <c:pt idx="30">
                  <c:v>0.27</c:v>
                </c:pt>
                <c:pt idx="31">
                  <c:v>0.2</c:v>
                </c:pt>
                <c:pt idx="32">
                  <c:v>0.25</c:v>
                </c:pt>
                <c:pt idx="33">
                  <c:v>0.35</c:v>
                </c:pt>
                <c:pt idx="34">
                  <c:v>0.35</c:v>
                </c:pt>
                <c:pt idx="35">
                  <c:v>0.31</c:v>
                </c:pt>
                <c:pt idx="36">
                  <c:v>0.26</c:v>
                </c:pt>
                <c:pt idx="37">
                  <c:v>0.25</c:v>
                </c:pt>
                <c:pt idx="38">
                  <c:v>0.22</c:v>
                </c:pt>
                <c:pt idx="39">
                  <c:v>0.21</c:v>
                </c:pt>
                <c:pt idx="40">
                  <c:v>0.3</c:v>
                </c:pt>
                <c:pt idx="41">
                  <c:v>0.31219999999999998</c:v>
                </c:pt>
                <c:pt idx="42">
                  <c:v>0.30199999999999999</c:v>
                </c:pt>
                <c:pt idx="43">
                  <c:v>0.32300000000000001</c:v>
                </c:pt>
                <c:pt idx="44">
                  <c:v>0.33500000000000002</c:v>
                </c:pt>
                <c:pt idx="45">
                  <c:v>0.27</c:v>
                </c:pt>
                <c:pt idx="46">
                  <c:v>0.20499999999999999</c:v>
                </c:pt>
                <c:pt idx="47">
                  <c:v>0.25</c:v>
                </c:pt>
                <c:pt idx="48">
                  <c:v>0.35</c:v>
                </c:pt>
                <c:pt idx="49">
                  <c:v>0.34</c:v>
                </c:pt>
                <c:pt idx="50">
                  <c:v>0.31</c:v>
                </c:pt>
                <c:pt idx="51">
                  <c:v>0.25</c:v>
                </c:pt>
                <c:pt idx="52">
                  <c:v>0.24</c:v>
                </c:pt>
                <c:pt idx="53">
                  <c:v>0.22</c:v>
                </c:pt>
                <c:pt idx="54">
                  <c:v>0.215</c:v>
                </c:pt>
                <c:pt idx="55">
                  <c:v>0.32</c:v>
                </c:pt>
                <c:pt idx="56">
                  <c:v>0.31380000000000002</c:v>
                </c:pt>
                <c:pt idx="57">
                  <c:v>0.309</c:v>
                </c:pt>
                <c:pt idx="58">
                  <c:v>0.32300000000000001</c:v>
                </c:pt>
                <c:pt idx="59">
                  <c:v>0.33500000000000002</c:v>
                </c:pt>
                <c:pt idx="60">
                  <c:v>0.28999999999999998</c:v>
                </c:pt>
                <c:pt idx="61">
                  <c:v>0.21</c:v>
                </c:pt>
                <c:pt idx="62">
                  <c:v>0.25</c:v>
                </c:pt>
                <c:pt idx="63">
                  <c:v>0.34</c:v>
                </c:pt>
                <c:pt idx="64">
                  <c:v>0.33</c:v>
                </c:pt>
                <c:pt idx="65">
                  <c:v>0.3</c:v>
                </c:pt>
                <c:pt idx="66">
                  <c:v>0.26</c:v>
                </c:pt>
                <c:pt idx="67">
                  <c:v>0.26</c:v>
                </c:pt>
                <c:pt idx="68">
                  <c:v>0.24</c:v>
                </c:pt>
                <c:pt idx="69">
                  <c:v>0.22</c:v>
                </c:pt>
                <c:pt idx="70">
                  <c:v>0.32</c:v>
                </c:pt>
                <c:pt idx="71">
                  <c:v>0.31540000000000001</c:v>
                </c:pt>
                <c:pt idx="72">
                  <c:v>0.309</c:v>
                </c:pt>
                <c:pt idx="73">
                  <c:v>0.32300000000000001</c:v>
                </c:pt>
                <c:pt idx="74">
                  <c:v>0.33500000000000002</c:v>
                </c:pt>
                <c:pt idx="75">
                  <c:v>0.3</c:v>
                </c:pt>
                <c:pt idx="76">
                  <c:v>0.215</c:v>
                </c:pt>
                <c:pt idx="77">
                  <c:v>0.25</c:v>
                </c:pt>
                <c:pt idx="78">
                  <c:v>0.33</c:v>
                </c:pt>
                <c:pt idx="79">
                  <c:v>0.32</c:v>
                </c:pt>
                <c:pt idx="80">
                  <c:v>0.28999999999999998</c:v>
                </c:pt>
                <c:pt idx="81">
                  <c:v>0.28999999999999998</c:v>
                </c:pt>
                <c:pt idx="82">
                  <c:v>0.24</c:v>
                </c:pt>
                <c:pt idx="83">
                  <c:v>0.24</c:v>
                </c:pt>
                <c:pt idx="84">
                  <c:v>0.23</c:v>
                </c:pt>
                <c:pt idx="85">
                  <c:v>0.32</c:v>
                </c:pt>
                <c:pt idx="86">
                  <c:v>0.317</c:v>
                </c:pt>
                <c:pt idx="87">
                  <c:v>0.318</c:v>
                </c:pt>
                <c:pt idx="88">
                  <c:v>0.33700000000000002</c:v>
                </c:pt>
                <c:pt idx="89">
                  <c:v>0.33900000000000002</c:v>
                </c:pt>
                <c:pt idx="90">
                  <c:v>0.28000000000000003</c:v>
                </c:pt>
                <c:pt idx="91">
                  <c:v>0.22</c:v>
                </c:pt>
                <c:pt idx="92">
                  <c:v>0.25</c:v>
                </c:pt>
                <c:pt idx="93">
                  <c:v>0.33</c:v>
                </c:pt>
                <c:pt idx="94">
                  <c:v>0.33</c:v>
                </c:pt>
                <c:pt idx="95">
                  <c:v>0.28999999999999998</c:v>
                </c:pt>
                <c:pt idx="96">
                  <c:v>0.27</c:v>
                </c:pt>
                <c:pt idx="97">
                  <c:v>0.24</c:v>
                </c:pt>
                <c:pt idx="98">
                  <c:v>0.27</c:v>
                </c:pt>
                <c:pt idx="99">
                  <c:v>0.24</c:v>
                </c:pt>
                <c:pt idx="100">
                  <c:v>0.35</c:v>
                </c:pt>
                <c:pt idx="101">
                  <c:v>0.317</c:v>
                </c:pt>
                <c:pt idx="102">
                  <c:v>0.317</c:v>
                </c:pt>
                <c:pt idx="103">
                  <c:v>0.33700000000000002</c:v>
                </c:pt>
                <c:pt idx="104">
                  <c:v>0.33900000000000002</c:v>
                </c:pt>
                <c:pt idx="105">
                  <c:v>0.28149999999999997</c:v>
                </c:pt>
                <c:pt idx="106">
                  <c:v>0.23400000000000001</c:v>
                </c:pt>
                <c:pt idx="107">
                  <c:v>0.25274999999999997</c:v>
                </c:pt>
                <c:pt idx="109">
                  <c:v>0.31</c:v>
                </c:pt>
                <c:pt idx="110">
                  <c:v>0.30399999999999999</c:v>
                </c:pt>
                <c:pt idx="111">
                  <c:v>0.27</c:v>
                </c:pt>
                <c:pt idx="112">
                  <c:v>0.25700000000000001</c:v>
                </c:pt>
                <c:pt idx="113">
                  <c:v>0.26</c:v>
                </c:pt>
                <c:pt idx="114">
                  <c:v>0.23</c:v>
                </c:pt>
                <c:pt idx="115">
                  <c:v>0.35</c:v>
                </c:pt>
                <c:pt idx="116">
                  <c:v>0.317</c:v>
                </c:pt>
                <c:pt idx="117">
                  <c:v>0.318</c:v>
                </c:pt>
                <c:pt idx="118">
                  <c:v>0.33700000000000002</c:v>
                </c:pt>
                <c:pt idx="119">
                  <c:v>0.33900000000000002</c:v>
                </c:pt>
                <c:pt idx="120">
                  <c:v>0.28299999999999997</c:v>
                </c:pt>
                <c:pt idx="121">
                  <c:v>0.248</c:v>
                </c:pt>
                <c:pt idx="122">
                  <c:v>0.2555</c:v>
                </c:pt>
                <c:pt idx="123">
                  <c:v>0.34699999999999998</c:v>
                </c:pt>
                <c:pt idx="124">
                  <c:v>0.31</c:v>
                </c:pt>
                <c:pt idx="125">
                  <c:v>0.318</c:v>
                </c:pt>
                <c:pt idx="126">
                  <c:v>0.27</c:v>
                </c:pt>
                <c:pt idx="127">
                  <c:v>0.27400000000000002</c:v>
                </c:pt>
                <c:pt idx="128">
                  <c:v>0.26</c:v>
                </c:pt>
                <c:pt idx="129">
                  <c:v>0.23</c:v>
                </c:pt>
                <c:pt idx="130">
                  <c:v>0.34</c:v>
                </c:pt>
                <c:pt idx="131">
                  <c:v>0.317</c:v>
                </c:pt>
                <c:pt idx="132">
                  <c:v>0.316</c:v>
                </c:pt>
                <c:pt idx="133">
                  <c:v>0.32100000000000001</c:v>
                </c:pt>
                <c:pt idx="134">
                  <c:v>0.33500000000000002</c:v>
                </c:pt>
                <c:pt idx="135">
                  <c:v>0.26100000000000001</c:v>
                </c:pt>
                <c:pt idx="136">
                  <c:v>0.23899999999999999</c:v>
                </c:pt>
                <c:pt idx="137">
                  <c:v>0.25824999999999998</c:v>
                </c:pt>
                <c:pt idx="138">
                  <c:v>0.33</c:v>
                </c:pt>
                <c:pt idx="139">
                  <c:v>0.31</c:v>
                </c:pt>
                <c:pt idx="140">
                  <c:v>0.33200000000000002</c:v>
                </c:pt>
                <c:pt idx="141">
                  <c:v>0.26950000000000002</c:v>
                </c:pt>
                <c:pt idx="142">
                  <c:v>0.25800000000000001</c:v>
                </c:pt>
                <c:pt idx="143">
                  <c:v>0.255</c:v>
                </c:pt>
                <c:pt idx="144">
                  <c:v>0.23</c:v>
                </c:pt>
                <c:pt idx="145">
                  <c:v>0.34300000000000003</c:v>
                </c:pt>
                <c:pt idx="146">
                  <c:v>0.315</c:v>
                </c:pt>
                <c:pt idx="147">
                  <c:v>0.32200000000000001</c:v>
                </c:pt>
                <c:pt idx="148">
                  <c:v>0.32100000000000001</c:v>
                </c:pt>
                <c:pt idx="149">
                  <c:v>0.33500000000000002</c:v>
                </c:pt>
                <c:pt idx="150">
                  <c:v>0.28000000000000003</c:v>
                </c:pt>
                <c:pt idx="151">
                  <c:v>0.23899999999999999</c:v>
                </c:pt>
                <c:pt idx="152">
                  <c:v>0.26100000000000001</c:v>
                </c:pt>
                <c:pt idx="153">
                  <c:v>0.33200000000000002</c:v>
                </c:pt>
                <c:pt idx="154">
                  <c:v>0.32200000000000001</c:v>
                </c:pt>
                <c:pt idx="155">
                  <c:v>0.32800000000000001</c:v>
                </c:pt>
                <c:pt idx="156">
                  <c:v>0.26900000000000002</c:v>
                </c:pt>
                <c:pt idx="157">
                  <c:v>0.26200000000000001</c:v>
                </c:pt>
                <c:pt idx="158">
                  <c:v>0.26</c:v>
                </c:pt>
                <c:pt idx="159">
                  <c:v>0.23400000000000001</c:v>
                </c:pt>
                <c:pt idx="160">
                  <c:v>0.34599999999999997</c:v>
                </c:pt>
                <c:pt idx="161">
                  <c:v>0.315</c:v>
                </c:pt>
                <c:pt idx="162">
                  <c:v>0.317</c:v>
                </c:pt>
                <c:pt idx="163">
                  <c:v>0.32100000000000001</c:v>
                </c:pt>
                <c:pt idx="164">
                  <c:v>0.33500000000000002</c:v>
                </c:pt>
                <c:pt idx="165">
                  <c:v>0.27800000000000002</c:v>
                </c:pt>
                <c:pt idx="166">
                  <c:v>0.23699999999999999</c:v>
                </c:pt>
                <c:pt idx="167">
                  <c:v>0.26800000000000002</c:v>
                </c:pt>
                <c:pt idx="168">
                  <c:v>0.34300000000000003</c:v>
                </c:pt>
                <c:pt idx="169">
                  <c:v>0.31900000000000001</c:v>
                </c:pt>
                <c:pt idx="170">
                  <c:v>0.32100000000000001</c:v>
                </c:pt>
                <c:pt idx="171">
                  <c:v>0.26400000000000001</c:v>
                </c:pt>
                <c:pt idx="172">
                  <c:v>0.253</c:v>
                </c:pt>
                <c:pt idx="173">
                  <c:v>0.25900000000000001</c:v>
                </c:pt>
                <c:pt idx="174">
                  <c:v>0.24</c:v>
                </c:pt>
                <c:pt idx="175">
                  <c:v>0.32500000000000001</c:v>
                </c:pt>
                <c:pt idx="176">
                  <c:v>0.315</c:v>
                </c:pt>
                <c:pt idx="177">
                  <c:v>0.318</c:v>
                </c:pt>
                <c:pt idx="178">
                  <c:v>0.32900000000000001</c:v>
                </c:pt>
                <c:pt idx="179">
                  <c:v>0.33500000000000002</c:v>
                </c:pt>
                <c:pt idx="180">
                  <c:v>0.26300000000000001</c:v>
                </c:pt>
                <c:pt idx="181">
                  <c:v>0.252</c:v>
                </c:pt>
                <c:pt idx="182">
                  <c:v>0.30399999999999999</c:v>
                </c:pt>
                <c:pt idx="183">
                  <c:v>0.34300000000000003</c:v>
                </c:pt>
                <c:pt idx="184">
                  <c:v>0.31900000000000001</c:v>
                </c:pt>
                <c:pt idx="185">
                  <c:v>0.32200000000000001</c:v>
                </c:pt>
                <c:pt idx="186">
                  <c:v>0.27600000000000002</c:v>
                </c:pt>
                <c:pt idx="187">
                  <c:v>0.26200000000000001</c:v>
                </c:pt>
                <c:pt idx="188">
                  <c:v>0.26200000000000001</c:v>
                </c:pt>
                <c:pt idx="189">
                  <c:v>0.23400000000000001</c:v>
                </c:pt>
                <c:pt idx="190">
                  <c:v>0.32600000000000001</c:v>
                </c:pt>
                <c:pt idx="191">
                  <c:v>0.315</c:v>
                </c:pt>
                <c:pt idx="192">
                  <c:v>0.31900000000000001</c:v>
                </c:pt>
                <c:pt idx="193">
                  <c:v>0.32900000000000001</c:v>
                </c:pt>
                <c:pt idx="194">
                  <c:v>0.33500000000000002</c:v>
                </c:pt>
                <c:pt idx="195">
                  <c:v>0.27500000000000002</c:v>
                </c:pt>
                <c:pt idx="196">
                  <c:v>0.251</c:v>
                </c:pt>
                <c:pt idx="197">
                  <c:v>0.30199999999999999</c:v>
                </c:pt>
                <c:pt idx="198">
                  <c:v>0.33400000000000002</c:v>
                </c:pt>
                <c:pt idx="199">
                  <c:v>0.31900000000000001</c:v>
                </c:pt>
                <c:pt idx="200">
                  <c:v>0.31</c:v>
                </c:pt>
                <c:pt idx="201">
                  <c:v>0.27600000000000002</c:v>
                </c:pt>
                <c:pt idx="202">
                  <c:v>0.26200000000000001</c:v>
                </c:pt>
                <c:pt idx="203">
                  <c:v>0.26300000000000001</c:v>
                </c:pt>
                <c:pt idx="204">
                  <c:v>0.24</c:v>
                </c:pt>
                <c:pt idx="205">
                  <c:v>0.33900000000000002</c:v>
                </c:pt>
                <c:pt idx="206">
                  <c:v>0.33600000000000002</c:v>
                </c:pt>
                <c:pt idx="207">
                  <c:v>0.32100000000000001</c:v>
                </c:pt>
                <c:pt idx="208">
                  <c:v>0.32900000000000001</c:v>
                </c:pt>
                <c:pt idx="209">
                  <c:v>0.33</c:v>
                </c:pt>
                <c:pt idx="210">
                  <c:v>0.26400000000000001</c:v>
                </c:pt>
                <c:pt idx="211">
                  <c:v>0.26900000000000002</c:v>
                </c:pt>
                <c:pt idx="212">
                  <c:v>0.29099999999999998</c:v>
                </c:pt>
                <c:pt idx="213">
                  <c:v>0.33100000000000002</c:v>
                </c:pt>
                <c:pt idx="214">
                  <c:v>0.33</c:v>
                </c:pt>
                <c:pt idx="215">
                  <c:v>0.315</c:v>
                </c:pt>
                <c:pt idx="216">
                  <c:v>0.27200000000000002</c:v>
                </c:pt>
                <c:pt idx="217">
                  <c:v>0.25700000000000001</c:v>
                </c:pt>
                <c:pt idx="218">
                  <c:v>0.25900000000000001</c:v>
                </c:pt>
                <c:pt idx="219">
                  <c:v>0.248</c:v>
                </c:pt>
                <c:pt idx="220">
                  <c:v>0.32400000000000001</c:v>
                </c:pt>
                <c:pt idx="221">
                  <c:v>0.33500000000000002</c:v>
                </c:pt>
                <c:pt idx="222">
                  <c:v>0.32</c:v>
                </c:pt>
                <c:pt idx="223">
                  <c:v>0.33600000000000002</c:v>
                </c:pt>
                <c:pt idx="224">
                  <c:v>0.317</c:v>
                </c:pt>
                <c:pt idx="225">
                  <c:v>0.26600000000000001</c:v>
                </c:pt>
                <c:pt idx="226">
                  <c:v>0.26900000000000002</c:v>
                </c:pt>
                <c:pt idx="227">
                  <c:v>0.29299999999999998</c:v>
                </c:pt>
                <c:pt idx="228">
                  <c:v>0.32900000000000001</c:v>
                </c:pt>
                <c:pt idx="229">
                  <c:v>0.34399999999999997</c:v>
                </c:pt>
                <c:pt idx="230">
                  <c:v>0.312</c:v>
                </c:pt>
                <c:pt idx="231">
                  <c:v>0.255</c:v>
                </c:pt>
                <c:pt idx="232">
                  <c:v>0.26100000000000001</c:v>
                </c:pt>
                <c:pt idx="233">
                  <c:v>0.254</c:v>
                </c:pt>
                <c:pt idx="234">
                  <c:v>0.24099999999999999</c:v>
                </c:pt>
                <c:pt idx="235">
                  <c:v>0.32900000000000001</c:v>
                </c:pt>
                <c:pt idx="236">
                  <c:v>0.33400000000000002</c:v>
                </c:pt>
                <c:pt idx="237">
                  <c:v>0.32</c:v>
                </c:pt>
                <c:pt idx="240">
                  <c:v>0.26300000000000001</c:v>
                </c:pt>
                <c:pt idx="241">
                  <c:v>0.27800000000000002</c:v>
                </c:pt>
                <c:pt idx="242">
                  <c:v>0.28999999999999998</c:v>
                </c:pt>
                <c:pt idx="243">
                  <c:v>0.33500000000000002</c:v>
                </c:pt>
                <c:pt idx="244">
                  <c:v>0.34499999999999997</c:v>
                </c:pt>
                <c:pt idx="245">
                  <c:v>0.31900000000000001</c:v>
                </c:pt>
                <c:pt idx="246">
                  <c:v>0.25800000000000001</c:v>
                </c:pt>
                <c:pt idx="247">
                  <c:v>0.26300000000000001</c:v>
                </c:pt>
                <c:pt idx="248">
                  <c:v>0.25800000000000001</c:v>
                </c:pt>
                <c:pt idx="249">
                  <c:v>0.24399999999999999</c:v>
                </c:pt>
                <c:pt idx="250">
                  <c:v>0.33</c:v>
                </c:pt>
                <c:pt idx="255">
                  <c:v>0.26500000000000001</c:v>
                </c:pt>
                <c:pt idx="256">
                  <c:v>0.28100000000000003</c:v>
                </c:pt>
                <c:pt idx="257">
                  <c:v>0.28299999999999997</c:v>
                </c:pt>
                <c:pt idx="258">
                  <c:v>0.34300000000000003</c:v>
                </c:pt>
                <c:pt idx="259">
                  <c:v>0.35</c:v>
                </c:pt>
                <c:pt idx="260">
                  <c:v>0.31900000000000001</c:v>
                </c:pt>
                <c:pt idx="261">
                  <c:v>0.254</c:v>
                </c:pt>
                <c:pt idx="263">
                  <c:v>0.25900000000000001</c:v>
                </c:pt>
                <c:pt idx="264">
                  <c:v>0.249</c:v>
                </c:pt>
                <c:pt idx="265">
                  <c:v>0.32800000000000001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coeff. Gini'!$B$23:$S$23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coeff. Gini'!$B$39:$S$39</c:f>
              <c:numCache>
                <c:formatCode>General</c:formatCode>
                <c:ptCount val="18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0.28199999999999997</c:v>
                </c:pt>
                <c:pt idx="10">
                  <c:v>0.27699999999999997</c:v>
                </c:pt>
                <c:pt idx="11">
                  <c:v>0.27300000000000002</c:v>
                </c:pt>
                <c:pt idx="12">
                  <c:v>0.26600000000000001</c:v>
                </c:pt>
                <c:pt idx="13">
                  <c:v>0.29799999999999999</c:v>
                </c:pt>
                <c:pt idx="14">
                  <c:v>0.29899999999999999</c:v>
                </c:pt>
                <c:pt idx="15">
                  <c:v>0.29799999999999999</c:v>
                </c:pt>
                <c:pt idx="16">
                  <c:v>0.308</c:v>
                </c:pt>
                <c:pt idx="17">
                  <c:v>0.30499999999999999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coeff. Gini'!$B$23:$S$23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coeff. Gini'!$B$40:$P$40</c:f>
              <c:numCache>
                <c:formatCode>General</c:formatCode>
                <c:ptCount val="15"/>
                <c:pt idx="0">
                  <c:v>0.29100000000000004</c:v>
                </c:pt>
                <c:pt idx="1">
                  <c:v>0.28791250000000002</c:v>
                </c:pt>
                <c:pt idx="2">
                  <c:v>0.28326250000000003</c:v>
                </c:pt>
                <c:pt idx="3">
                  <c:v>0.28317500000000001</c:v>
                </c:pt>
                <c:pt idx="4">
                  <c:v>0.28702500000000003</c:v>
                </c:pt>
                <c:pt idx="5">
                  <c:v>0.28850000000000009</c:v>
                </c:pt>
                <c:pt idx="6">
                  <c:v>0.29062500000000002</c:v>
                </c:pt>
                <c:pt idx="7">
                  <c:v>0.29179687500000007</c:v>
                </c:pt>
                <c:pt idx="8">
                  <c:v>0.29340624999999998</c:v>
                </c:pt>
                <c:pt idx="9">
                  <c:v>0.29129687500000001</c:v>
                </c:pt>
                <c:pt idx="10">
                  <c:v>0.29362500000000002</c:v>
                </c:pt>
                <c:pt idx="11">
                  <c:v>0.29231249999999998</c:v>
                </c:pt>
                <c:pt idx="12">
                  <c:v>0.29543749999999996</c:v>
                </c:pt>
                <c:pt idx="13">
                  <c:v>0.29906250000000001</c:v>
                </c:pt>
                <c:pt idx="14">
                  <c:v>0.29793750000000002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coeff. Gini'!$B$23:$S$23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'Graphique coeff. Gini'!$B$41:$P$41</c:f>
              <c:numCache>
                <c:formatCode>General</c:formatCode>
                <c:ptCount val="15"/>
                <c:pt idx="0">
                  <c:v>0.28999999999999998</c:v>
                </c:pt>
                <c:pt idx="1">
                  <c:v>0.29399999999999998</c:v>
                </c:pt>
                <c:pt idx="2">
                  <c:v>0.29499999999999998</c:v>
                </c:pt>
                <c:pt idx="3">
                  <c:v>0.29449999999999998</c:v>
                </c:pt>
                <c:pt idx="4">
                  <c:v>0.29499999999999998</c:v>
                </c:pt>
                <c:pt idx="5">
                  <c:v>0.29499999999999998</c:v>
                </c:pt>
                <c:pt idx="6">
                  <c:v>0.28500000000000003</c:v>
                </c:pt>
                <c:pt idx="7">
                  <c:v>0.29274999999999995</c:v>
                </c:pt>
                <c:pt idx="8">
                  <c:v>0.29649999999999999</c:v>
                </c:pt>
                <c:pt idx="9">
                  <c:v>0.29599999999999999</c:v>
                </c:pt>
                <c:pt idx="10">
                  <c:v>0.29749999999999999</c:v>
                </c:pt>
                <c:pt idx="11">
                  <c:v>0.29649999999999999</c:v>
                </c:pt>
                <c:pt idx="12">
                  <c:v>0.3095</c:v>
                </c:pt>
                <c:pt idx="13">
                  <c:v>0.30599999999999999</c:v>
                </c:pt>
                <c:pt idx="14">
                  <c:v>0.307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98848"/>
        <c:axId val="161200768"/>
      </c:scatterChart>
      <c:valAx>
        <c:axId val="161198848"/>
        <c:scaling>
          <c:orientation val="minMax"/>
          <c:max val="2012"/>
          <c:min val="1995"/>
        </c:scaling>
        <c:delete val="0"/>
        <c:axPos val="b"/>
        <c:title>
          <c:layout/>
          <c:overlay val="0"/>
        </c:title>
        <c:numFmt formatCode="0" sourceLinked="1"/>
        <c:majorTickMark val="none"/>
        <c:minorTickMark val="none"/>
        <c:tickLblPos val="nextTo"/>
        <c:crossAx val="161200768"/>
        <c:crosses val="autoZero"/>
        <c:crossBetween val="midCat"/>
        <c:majorUnit val="1"/>
      </c:valAx>
      <c:valAx>
        <c:axId val="161200768"/>
        <c:scaling>
          <c:orientation val="minMax"/>
          <c:min val="0.15000000000000002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1198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46</xdr:row>
      <xdr:rowOff>125556</xdr:rowOff>
    </xdr:from>
    <xdr:to>
      <xdr:col>18</xdr:col>
      <xdr:colOff>197304</xdr:colOff>
      <xdr:row>87</xdr:row>
      <xdr:rowOff>16700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IDD&amp;Coords=%5bAGE%5d.%5bTOT%5d,%5bDEFINITION%5d.%5bCURRENT%5d,%5bLOCATION%5d.%5bJPN%5d,%5bMEASURE%5d.%5bGINI%5d&amp;ShowOnWeb=true" TargetMode="External"/><Relationship Id="rId2" Type="http://schemas.openxmlformats.org/officeDocument/2006/relationships/hyperlink" Target="http://stats.oecd.org/OECDStat_Metadata/ShowMetadata.ashx?Dataset=IDD&amp;Coords=%5bAGE%5d.%5bTOT%5d,%5bDEFINITION%5d.%5bCURRENT%5d,%5bLOCATION%5d.%5bCAN%5d,%5bMEASURE%5d.%5bGINI%5d&amp;ShowOnWeb=true" TargetMode="External"/><Relationship Id="rId1" Type="http://schemas.openxmlformats.org/officeDocument/2006/relationships/hyperlink" Target="http://stats.oecd.org/OECDStat_Metadata/ShowMetadata.ashx?Dataset=IDD&amp;Coords=%5bAGE%5d.%5bTOT%5d,%5bDEFINITION%5d.%5bCURRENT%5d,%5bLOCATION%5d.%5bAUS%5d,%5bMEASURE%5d.%5bGINI%5d&amp;ShowOnWeb=tru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tats.oecd.org/OECDStat_Metadata/ShowMetadata.ashx?Dataset=IDD&amp;Coords=%5bMEASURE%5d.%5bGINI%5d&amp;ShowOnWeb=true&amp;Lang=en" TargetMode="External"/><Relationship Id="rId4" Type="http://schemas.openxmlformats.org/officeDocument/2006/relationships/hyperlink" Target="http://stats.oecd.org/OECDStat_Metadata/ShowMetadata.ashx?Dataset=IDD&amp;Coords=%5bAGE%5d.%5bTOT%5d,%5bDEFINITION%5d.%5bCURRENT%5d,%5bLOCATION%5d.%5bNZL%5d,%5bMEASURE%5d.%5bGINI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14"/>
  <sheetViews>
    <sheetView tabSelected="1" topLeftCell="A49" zoomScale="85" zoomScaleNormal="85" workbookViewId="0">
      <selection activeCell="C67" sqref="C67"/>
    </sheetView>
  </sheetViews>
  <sheetFormatPr baseColWidth="10" defaultRowHeight="14.25" x14ac:dyDescent="0.2"/>
  <sheetData>
    <row r="3" spans="1:19" x14ac:dyDescent="0.2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  <c r="Q3" s="3" t="s">
        <v>25</v>
      </c>
      <c r="R3" s="3" t="s">
        <v>26</v>
      </c>
      <c r="S3" s="3" t="s">
        <v>27</v>
      </c>
    </row>
    <row r="4" spans="1:19" x14ac:dyDescent="0.2">
      <c r="A4" s="3" t="s">
        <v>28</v>
      </c>
      <c r="B4" s="4">
        <v>29</v>
      </c>
      <c r="C4" s="4">
        <v>28</v>
      </c>
      <c r="D4" s="4">
        <v>27</v>
      </c>
      <c r="E4" s="4">
        <v>27</v>
      </c>
      <c r="F4" s="4">
        <v>29</v>
      </c>
      <c r="G4" s="4">
        <v>30</v>
      </c>
      <c r="H4" s="4">
        <v>28</v>
      </c>
      <c r="I4" s="18">
        <v>28.15</v>
      </c>
      <c r="J4" s="5">
        <v>28.3</v>
      </c>
      <c r="K4" s="5">
        <v>26.1</v>
      </c>
      <c r="L4" s="5">
        <v>28</v>
      </c>
      <c r="M4" s="5">
        <v>27.8</v>
      </c>
      <c r="N4" s="5">
        <v>26.3</v>
      </c>
      <c r="O4" s="5">
        <v>27.5</v>
      </c>
      <c r="P4" s="5">
        <v>26.4</v>
      </c>
      <c r="Q4" s="5">
        <v>26.6</v>
      </c>
      <c r="R4" s="5">
        <v>26.3</v>
      </c>
      <c r="S4" s="5">
        <v>26.5</v>
      </c>
    </row>
    <row r="5" spans="1:19" x14ac:dyDescent="0.2">
      <c r="A5" s="3" t="s">
        <v>29</v>
      </c>
      <c r="B5" s="4">
        <v>20</v>
      </c>
      <c r="C5" s="18">
        <v>20</v>
      </c>
      <c r="D5" s="4">
        <v>20</v>
      </c>
      <c r="E5" s="18">
        <v>20.5</v>
      </c>
      <c r="F5" s="4">
        <v>21</v>
      </c>
      <c r="G5" s="18">
        <v>21.5</v>
      </c>
      <c r="H5" s="4">
        <v>22</v>
      </c>
      <c r="I5" s="18">
        <v>23.4</v>
      </c>
      <c r="J5" s="5">
        <v>24.8</v>
      </c>
      <c r="K5" s="5">
        <v>23.9</v>
      </c>
      <c r="L5" s="5">
        <v>23.9</v>
      </c>
      <c r="M5" s="5">
        <v>23.7</v>
      </c>
      <c r="N5" s="5">
        <v>25.2</v>
      </c>
      <c r="O5" s="5">
        <v>25.1</v>
      </c>
      <c r="P5" s="5">
        <v>26.9</v>
      </c>
      <c r="Q5" s="5">
        <v>26.9</v>
      </c>
      <c r="R5" s="5">
        <v>27.8</v>
      </c>
      <c r="S5" s="5">
        <v>28.1</v>
      </c>
    </row>
    <row r="6" spans="1:19" x14ac:dyDescent="0.2">
      <c r="A6" s="3" t="s">
        <v>30</v>
      </c>
      <c r="B6" s="4">
        <v>29</v>
      </c>
      <c r="C6" s="4">
        <v>27</v>
      </c>
      <c r="D6" s="4">
        <v>25</v>
      </c>
      <c r="E6" s="4">
        <v>25</v>
      </c>
      <c r="F6" s="4">
        <v>25</v>
      </c>
      <c r="G6" s="4">
        <v>25</v>
      </c>
      <c r="H6" s="4">
        <v>25</v>
      </c>
      <c r="I6" s="18">
        <f>($L$6-$H$6)/4+H6</f>
        <v>25.274999999999999</v>
      </c>
      <c r="J6" s="18">
        <f>($L$6-$H$6)/4+I6</f>
        <v>25.549999999999997</v>
      </c>
      <c r="K6" s="18">
        <f>($L$6-$H$6)/4+J6</f>
        <v>25.824999999999996</v>
      </c>
      <c r="L6" s="5">
        <v>26.1</v>
      </c>
      <c r="M6" s="5">
        <v>26.8</v>
      </c>
      <c r="N6" s="5">
        <v>30.4</v>
      </c>
      <c r="O6" s="5">
        <v>30.2</v>
      </c>
      <c r="P6" s="5">
        <v>29.1</v>
      </c>
      <c r="Q6" s="5">
        <v>29.3</v>
      </c>
      <c r="R6" s="5">
        <v>29</v>
      </c>
      <c r="S6" s="5">
        <v>28.3</v>
      </c>
    </row>
    <row r="7" spans="1:19" x14ac:dyDescent="0.2">
      <c r="A7" s="3" t="s">
        <v>31</v>
      </c>
      <c r="B7" s="4">
        <v>35</v>
      </c>
      <c r="C7" s="4">
        <v>34</v>
      </c>
      <c r="D7" s="4">
        <v>35</v>
      </c>
      <c r="E7" s="4">
        <v>35</v>
      </c>
      <c r="F7" s="4">
        <v>34</v>
      </c>
      <c r="G7" s="4">
        <v>33</v>
      </c>
      <c r="H7" s="4">
        <v>33</v>
      </c>
      <c r="I7" s="18" t="s">
        <v>40</v>
      </c>
      <c r="J7" s="5">
        <v>34.700000000000003</v>
      </c>
      <c r="K7" s="5">
        <v>33</v>
      </c>
      <c r="L7" s="5">
        <v>33.200000000000003</v>
      </c>
      <c r="M7" s="5">
        <v>34.299999999999997</v>
      </c>
      <c r="N7" s="5">
        <v>34.299999999999997</v>
      </c>
      <c r="O7" s="5">
        <v>33.4</v>
      </c>
      <c r="P7" s="5">
        <v>33.1</v>
      </c>
      <c r="Q7" s="5">
        <v>32.9</v>
      </c>
      <c r="R7" s="5">
        <v>33.5</v>
      </c>
      <c r="S7" s="5">
        <v>34.299999999999997</v>
      </c>
    </row>
    <row r="8" spans="1:19" x14ac:dyDescent="0.2">
      <c r="A8" s="3" t="s">
        <v>32</v>
      </c>
      <c r="B8" s="4">
        <v>34</v>
      </c>
      <c r="C8" s="4">
        <v>34</v>
      </c>
      <c r="D8" s="4">
        <v>35</v>
      </c>
      <c r="E8" s="4">
        <v>34</v>
      </c>
      <c r="F8" s="4">
        <v>33</v>
      </c>
      <c r="G8" s="4">
        <v>32</v>
      </c>
      <c r="H8" s="4">
        <v>33</v>
      </c>
      <c r="I8" s="4">
        <v>31</v>
      </c>
      <c r="J8" s="4">
        <v>31</v>
      </c>
      <c r="K8" s="5">
        <v>31</v>
      </c>
      <c r="L8" s="5">
        <v>32.200000000000003</v>
      </c>
      <c r="M8" s="5">
        <v>31.9</v>
      </c>
      <c r="N8" s="5">
        <v>31.9</v>
      </c>
      <c r="O8" s="5">
        <v>31.9</v>
      </c>
      <c r="P8" s="5">
        <v>33</v>
      </c>
      <c r="Q8" s="5">
        <v>34.4</v>
      </c>
      <c r="R8" s="5">
        <v>34.5</v>
      </c>
      <c r="S8" s="5">
        <v>35</v>
      </c>
    </row>
    <row r="9" spans="1:19" x14ac:dyDescent="0.2">
      <c r="A9" s="3" t="s">
        <v>33</v>
      </c>
      <c r="B9" s="4">
        <v>29</v>
      </c>
      <c r="C9" s="4">
        <v>29</v>
      </c>
      <c r="D9" s="4">
        <v>29</v>
      </c>
      <c r="E9" s="4">
        <v>28</v>
      </c>
      <c r="F9" s="4">
        <v>29</v>
      </c>
      <c r="G9" s="4">
        <v>28</v>
      </c>
      <c r="H9" s="4">
        <v>27</v>
      </c>
      <c r="I9" s="4">
        <v>27</v>
      </c>
      <c r="J9" s="4">
        <v>27</v>
      </c>
      <c r="K9" s="5">
        <v>28.2</v>
      </c>
      <c r="L9" s="5">
        <v>27.7</v>
      </c>
      <c r="M9" s="5">
        <v>27.3</v>
      </c>
      <c r="N9" s="5">
        <v>26.6</v>
      </c>
      <c r="O9" s="5">
        <v>29.8</v>
      </c>
      <c r="P9" s="5">
        <v>29.9</v>
      </c>
      <c r="Q9" s="5">
        <v>29.8</v>
      </c>
      <c r="R9" s="5">
        <v>30.8</v>
      </c>
      <c r="S9" s="5">
        <v>30.5</v>
      </c>
    </row>
    <row r="10" spans="1:19" x14ac:dyDescent="0.2">
      <c r="A10" s="3" t="s">
        <v>34</v>
      </c>
      <c r="B10" s="4">
        <v>33</v>
      </c>
      <c r="C10" s="4">
        <v>32</v>
      </c>
      <c r="D10" s="4">
        <v>31</v>
      </c>
      <c r="E10" s="4">
        <v>31</v>
      </c>
      <c r="F10" s="4">
        <v>30</v>
      </c>
      <c r="G10" s="4">
        <v>29</v>
      </c>
      <c r="H10" s="4">
        <v>29</v>
      </c>
      <c r="I10" s="18">
        <v>30.4</v>
      </c>
      <c r="J10" s="18">
        <v>31.8</v>
      </c>
      <c r="K10" s="5">
        <v>33.200000000000003</v>
      </c>
      <c r="L10" s="5">
        <v>32.799999999999997</v>
      </c>
      <c r="M10" s="5">
        <v>32.1</v>
      </c>
      <c r="N10" s="5">
        <v>32.200000000000003</v>
      </c>
      <c r="O10" s="5">
        <v>31</v>
      </c>
      <c r="P10" s="5">
        <v>31.5</v>
      </c>
      <c r="Q10" s="5">
        <v>31.2</v>
      </c>
      <c r="R10" s="5">
        <v>31.9</v>
      </c>
      <c r="S10" s="5">
        <v>31.9</v>
      </c>
    </row>
    <row r="11" spans="1:19" x14ac:dyDescent="0.2">
      <c r="A11" s="3" t="s">
        <v>35</v>
      </c>
      <c r="B11" s="4">
        <v>29</v>
      </c>
      <c r="C11" s="4">
        <v>29</v>
      </c>
      <c r="D11" s="4">
        <v>26</v>
      </c>
      <c r="E11" s="4">
        <v>25</v>
      </c>
      <c r="F11" s="4">
        <v>26</v>
      </c>
      <c r="G11" s="4">
        <v>29</v>
      </c>
      <c r="H11" s="4">
        <v>27</v>
      </c>
      <c r="I11" s="4">
        <v>27</v>
      </c>
      <c r="J11" s="4">
        <v>27</v>
      </c>
      <c r="K11" s="18">
        <v>26.95</v>
      </c>
      <c r="L11" s="5">
        <v>26.9</v>
      </c>
      <c r="M11" s="5">
        <v>26.4</v>
      </c>
      <c r="N11" s="5">
        <v>27.6</v>
      </c>
      <c r="O11" s="5">
        <v>27.6</v>
      </c>
      <c r="P11" s="5">
        <v>27.2</v>
      </c>
      <c r="Q11" s="5">
        <v>25.5</v>
      </c>
      <c r="R11" s="5">
        <v>25.8</v>
      </c>
      <c r="S11" s="5">
        <v>25.4</v>
      </c>
    </row>
    <row r="12" spans="1:19" x14ac:dyDescent="0.2">
      <c r="A12" s="3" t="s">
        <v>36</v>
      </c>
      <c r="B12" s="4">
        <v>27</v>
      </c>
      <c r="C12" s="4">
        <v>26</v>
      </c>
      <c r="D12" s="4">
        <v>25</v>
      </c>
      <c r="E12" s="4">
        <v>24</v>
      </c>
      <c r="F12" s="4">
        <v>26</v>
      </c>
      <c r="G12" s="4">
        <v>24</v>
      </c>
      <c r="H12" s="4">
        <v>24</v>
      </c>
      <c r="I12" s="18">
        <v>25.7</v>
      </c>
      <c r="J12" s="5">
        <v>27.4</v>
      </c>
      <c r="K12" s="5">
        <v>25.8</v>
      </c>
      <c r="L12" s="5">
        <v>26.2</v>
      </c>
      <c r="M12" s="5">
        <v>25.3</v>
      </c>
      <c r="N12" s="5">
        <v>26.2</v>
      </c>
      <c r="O12" s="5">
        <v>26.2</v>
      </c>
      <c r="P12" s="5">
        <v>25.7</v>
      </c>
      <c r="Q12" s="5">
        <v>26.1</v>
      </c>
      <c r="R12" s="5">
        <v>26.3</v>
      </c>
      <c r="S12" s="18" t="s">
        <v>40</v>
      </c>
    </row>
    <row r="13" spans="1:19" x14ac:dyDescent="0.2">
      <c r="A13" s="3" t="s">
        <v>37</v>
      </c>
      <c r="B13" s="18">
        <v>22</v>
      </c>
      <c r="C13" s="4">
        <v>22</v>
      </c>
      <c r="D13" s="4">
        <v>22</v>
      </c>
      <c r="E13" s="4">
        <v>22</v>
      </c>
      <c r="F13" s="4">
        <v>24</v>
      </c>
      <c r="G13" s="4">
        <v>24</v>
      </c>
      <c r="H13" s="4">
        <v>27</v>
      </c>
      <c r="I13" s="4">
        <v>26</v>
      </c>
      <c r="J13" s="4">
        <v>26</v>
      </c>
      <c r="K13" s="5">
        <v>25.5</v>
      </c>
      <c r="L13" s="5">
        <v>26</v>
      </c>
      <c r="M13" s="5">
        <v>25.9</v>
      </c>
      <c r="N13" s="5">
        <v>26.2</v>
      </c>
      <c r="O13" s="5">
        <v>26.3</v>
      </c>
      <c r="P13" s="5">
        <v>25.9</v>
      </c>
      <c r="Q13" s="5">
        <v>25.4</v>
      </c>
      <c r="R13" s="5">
        <v>25.8</v>
      </c>
      <c r="S13" s="5">
        <v>25.9</v>
      </c>
    </row>
    <row r="14" spans="1:19" x14ac:dyDescent="0.2">
      <c r="A14" s="3" t="s">
        <v>38</v>
      </c>
      <c r="B14" s="18">
        <v>21</v>
      </c>
      <c r="C14" s="18">
        <v>21</v>
      </c>
      <c r="D14" s="4">
        <v>21</v>
      </c>
      <c r="E14" s="18">
        <v>21.5</v>
      </c>
      <c r="F14" s="4">
        <v>22</v>
      </c>
      <c r="G14" s="18">
        <v>23</v>
      </c>
      <c r="H14" s="4">
        <v>24</v>
      </c>
      <c r="I14" s="4">
        <v>23</v>
      </c>
      <c r="J14" s="18">
        <v>23</v>
      </c>
      <c r="K14" s="5">
        <v>23</v>
      </c>
      <c r="L14" s="5">
        <v>23.4</v>
      </c>
      <c r="M14" s="5">
        <v>24</v>
      </c>
      <c r="N14" s="5">
        <v>23.4</v>
      </c>
      <c r="O14" s="5">
        <v>24</v>
      </c>
      <c r="P14" s="5">
        <v>24.8</v>
      </c>
      <c r="Q14" s="5">
        <v>24.1</v>
      </c>
      <c r="R14" s="5">
        <v>24.4</v>
      </c>
      <c r="S14" s="5">
        <v>24.9</v>
      </c>
    </row>
    <row r="15" spans="1:19" x14ac:dyDescent="0.2">
      <c r="A15" s="3" t="s">
        <v>39</v>
      </c>
      <c r="B15" s="4">
        <v>32</v>
      </c>
      <c r="C15" s="4">
        <v>32</v>
      </c>
      <c r="D15" s="4">
        <v>30</v>
      </c>
      <c r="E15" s="4">
        <v>32</v>
      </c>
      <c r="F15" s="4">
        <v>32</v>
      </c>
      <c r="G15" s="4">
        <v>32</v>
      </c>
      <c r="H15" s="4">
        <v>35</v>
      </c>
      <c r="I15" s="4">
        <v>35</v>
      </c>
      <c r="J15" s="4">
        <v>34</v>
      </c>
      <c r="K15" s="18">
        <v>34.299999999999997</v>
      </c>
      <c r="L15" s="5">
        <v>34.6</v>
      </c>
      <c r="M15" s="5">
        <v>32.5</v>
      </c>
      <c r="N15" s="5">
        <v>32.6</v>
      </c>
      <c r="O15" s="5">
        <v>33.9</v>
      </c>
      <c r="P15" s="5">
        <v>32.4</v>
      </c>
      <c r="Q15" s="5">
        <v>32.9</v>
      </c>
      <c r="R15" s="5">
        <v>33</v>
      </c>
      <c r="S15" s="5">
        <v>32.799999999999997</v>
      </c>
    </row>
    <row r="16" spans="1:19" x14ac:dyDescent="0.2">
      <c r="A16" s="12" t="s">
        <v>48</v>
      </c>
      <c r="B16" s="13">
        <v>0.309</v>
      </c>
      <c r="C16" s="19">
        <f>B16+0.0016</f>
        <v>0.31059999999999999</v>
      </c>
      <c r="D16" s="19">
        <f>C16+0.0016</f>
        <v>0.31219999999999998</v>
      </c>
      <c r="E16" s="19">
        <f>D16+0.0016</f>
        <v>0.31379999999999997</v>
      </c>
      <c r="F16" s="19">
        <f>E16+0.0016</f>
        <v>0.31539999999999996</v>
      </c>
      <c r="G16" s="13">
        <v>0.317</v>
      </c>
      <c r="H16" s="19">
        <f>($K$22-$G$22)/4+G16</f>
        <v>0.317</v>
      </c>
      <c r="I16" s="19">
        <f>($K$22-$G$22)/4+H16</f>
        <v>0.317</v>
      </c>
      <c r="J16" s="19">
        <f>($K$22-$G$22)/4+I16</f>
        <v>0.317</v>
      </c>
      <c r="K16" s="13">
        <v>0.315</v>
      </c>
      <c r="L16" s="19">
        <f>($O$22-$K$22)/4+K16</f>
        <v>0.315</v>
      </c>
      <c r="M16" s="19">
        <f>($O$22-$K$22)/4+L16</f>
        <v>0.315</v>
      </c>
      <c r="N16" s="19">
        <f>($O$22-$K$22)/4+M16</f>
        <v>0.315</v>
      </c>
      <c r="O16" s="13">
        <v>0.33600000000000002</v>
      </c>
      <c r="P16" s="19">
        <v>0.33500000000000002</v>
      </c>
      <c r="Q16" s="13">
        <v>0.33400000000000002</v>
      </c>
      <c r="R16" s="19" t="s">
        <v>47</v>
      </c>
      <c r="S16" s="14"/>
    </row>
    <row r="17" spans="1:22" x14ac:dyDescent="0.2">
      <c r="A17" s="12" t="s">
        <v>49</v>
      </c>
      <c r="B17" s="13">
        <v>0.28899999999999998</v>
      </c>
      <c r="C17" s="13">
        <v>0.29799999999999999</v>
      </c>
      <c r="D17" s="13">
        <v>0.30199999999999999</v>
      </c>
      <c r="E17" s="13">
        <v>0.309</v>
      </c>
      <c r="F17" s="13">
        <v>0.309</v>
      </c>
      <c r="G17" s="13">
        <v>0.318</v>
      </c>
      <c r="H17" s="13">
        <v>0.317</v>
      </c>
      <c r="I17" s="13">
        <v>0.318</v>
      </c>
      <c r="J17" s="13">
        <v>0.316</v>
      </c>
      <c r="K17" s="13">
        <v>0.32200000000000001</v>
      </c>
      <c r="L17" s="13">
        <v>0.317</v>
      </c>
      <c r="M17" s="13">
        <v>0.318</v>
      </c>
      <c r="N17" s="13">
        <v>0.31900000000000001</v>
      </c>
      <c r="O17" s="13">
        <v>0.32100000000000001</v>
      </c>
      <c r="P17" s="13">
        <v>0.32</v>
      </c>
      <c r="Q17" s="13">
        <v>0.32</v>
      </c>
      <c r="R17" s="19" t="s">
        <v>47</v>
      </c>
      <c r="S17" s="14"/>
    </row>
    <row r="18" spans="1:22" x14ac:dyDescent="0.2">
      <c r="A18" s="12" t="s">
        <v>50</v>
      </c>
      <c r="B18" s="13">
        <v>0.32300000000000001</v>
      </c>
      <c r="C18" s="19">
        <f>($G$24-$B$24)/5+B18</f>
        <v>0.32500000000000001</v>
      </c>
      <c r="D18" s="19">
        <f>($G$24-$B$24)/5+C18</f>
        <v>0.32700000000000001</v>
      </c>
      <c r="E18" s="19">
        <f>($G$24-$B$24)/5+D18</f>
        <v>0.32900000000000001</v>
      </c>
      <c r="F18" s="19">
        <f>($G$24-$B$24)/5+E18</f>
        <v>0.33100000000000002</v>
      </c>
      <c r="G18" s="13">
        <v>0.33700000000000002</v>
      </c>
      <c r="H18" s="19">
        <f>($J$24-$G$24)/3+G18</f>
        <v>0.33133333333333337</v>
      </c>
      <c r="I18" s="19">
        <f>($J$24-$G$24)/3+H18</f>
        <v>0.32566666666666672</v>
      </c>
      <c r="J18" s="13">
        <v>0.32100000000000001</v>
      </c>
      <c r="K18" s="19">
        <f>($M$24-$J$24)/3+J18</f>
        <v>0.31933333333333336</v>
      </c>
      <c r="L18" s="19">
        <f>($M$24-$J$24)/3+K18</f>
        <v>0.31766666666666671</v>
      </c>
      <c r="M18" s="13">
        <v>0.32900000000000001</v>
      </c>
      <c r="N18" s="19">
        <f>($P$24-$M$24)/3+M18</f>
        <v>0.32433333333333336</v>
      </c>
      <c r="O18" s="19">
        <f>($P$24-$M$24)/3+N18</f>
        <v>0.31966666666666671</v>
      </c>
      <c r="P18" s="13">
        <v>0.33600000000000002</v>
      </c>
      <c r="Q18" s="19" t="s">
        <v>47</v>
      </c>
      <c r="R18" s="19" t="s">
        <v>47</v>
      </c>
      <c r="S18" s="14"/>
    </row>
    <row r="19" spans="1:22" x14ac:dyDescent="0.2">
      <c r="A19" s="12" t="s">
        <v>51</v>
      </c>
      <c r="B19" s="13">
        <v>0.33500000000000002</v>
      </c>
      <c r="C19" s="19">
        <f>($G$25-$B$25)/5+B19</f>
        <v>0.33800000000000002</v>
      </c>
      <c r="D19" s="19">
        <f>($G$25-$B$25)/5+C19</f>
        <v>0.34100000000000003</v>
      </c>
      <c r="E19" s="19">
        <f>($G$25-$B$25)/5+D19</f>
        <v>0.34400000000000003</v>
      </c>
      <c r="F19" s="19">
        <f>($G$25-$B$25)/5+E19</f>
        <v>0.34700000000000003</v>
      </c>
      <c r="G19" s="13">
        <v>0.33900000000000002</v>
      </c>
      <c r="H19" s="19">
        <f>($J$25-$G$25)/3+G19</f>
        <v>0.35000000000000003</v>
      </c>
      <c r="I19" s="19">
        <f>($J$25-$G$25)/3+H19</f>
        <v>0.36100000000000004</v>
      </c>
      <c r="J19" s="13">
        <v>0.33500000000000002</v>
      </c>
      <c r="K19" s="19">
        <f>($O$25-$J$25)/5+J19</f>
        <v>0.33560000000000001</v>
      </c>
      <c r="L19" s="19">
        <f>($O$25-$J$25)/5+K19</f>
        <v>0.3362</v>
      </c>
      <c r="M19" s="19">
        <f>($O$25-$J$25)/5+L19</f>
        <v>0.33679999999999999</v>
      </c>
      <c r="N19" s="19">
        <f>($O$25-$J$25)/5+M19</f>
        <v>0.33739999999999998</v>
      </c>
      <c r="O19" s="13">
        <v>0.33</v>
      </c>
      <c r="P19" s="13">
        <v>0.317</v>
      </c>
      <c r="Q19" s="19" t="s">
        <v>47</v>
      </c>
      <c r="R19" s="19" t="s">
        <v>47</v>
      </c>
      <c r="S19" s="14"/>
    </row>
    <row r="23" spans="1:22" x14ac:dyDescent="0.2">
      <c r="A23" t="s">
        <v>9</v>
      </c>
      <c r="B23" s="22">
        <v>1995</v>
      </c>
      <c r="C23" s="22">
        <v>1996</v>
      </c>
      <c r="D23" s="22">
        <v>1997</v>
      </c>
      <c r="E23" s="22">
        <v>1998</v>
      </c>
      <c r="F23" s="22">
        <v>1999</v>
      </c>
      <c r="G23" s="22">
        <v>2000</v>
      </c>
      <c r="H23" s="22">
        <v>2001</v>
      </c>
      <c r="I23" s="22">
        <v>2002</v>
      </c>
      <c r="J23" s="22">
        <v>2003</v>
      </c>
      <c r="K23" s="22">
        <v>2004</v>
      </c>
      <c r="L23" s="22">
        <v>2005</v>
      </c>
      <c r="M23" s="22">
        <v>2006</v>
      </c>
      <c r="N23" s="22">
        <v>2007</v>
      </c>
      <c r="O23" s="22">
        <v>2008</v>
      </c>
      <c r="P23" s="22">
        <v>2009</v>
      </c>
      <c r="Q23" s="22">
        <v>2010</v>
      </c>
      <c r="R23" s="22">
        <v>2011</v>
      </c>
      <c r="S23" s="22">
        <v>2012</v>
      </c>
      <c r="T23" t="s">
        <v>56</v>
      </c>
      <c r="U23" t="s">
        <v>57</v>
      </c>
      <c r="V23" t="s">
        <v>58</v>
      </c>
    </row>
    <row r="24" spans="1:22" x14ac:dyDescent="0.2">
      <c r="A24" t="s">
        <v>28</v>
      </c>
      <c r="B24">
        <f>B4/100</f>
        <v>0.28999999999999998</v>
      </c>
      <c r="C24">
        <f t="shared" ref="C24:S28" si="0">C4/100</f>
        <v>0.28000000000000003</v>
      </c>
      <c r="D24">
        <f t="shared" si="0"/>
        <v>0.27</v>
      </c>
      <c r="E24">
        <f t="shared" si="0"/>
        <v>0.27</v>
      </c>
      <c r="F24">
        <f t="shared" si="0"/>
        <v>0.28999999999999998</v>
      </c>
      <c r="G24">
        <f t="shared" si="0"/>
        <v>0.3</v>
      </c>
      <c r="H24">
        <f t="shared" si="0"/>
        <v>0.28000000000000003</v>
      </c>
      <c r="I24">
        <f t="shared" si="0"/>
        <v>0.28149999999999997</v>
      </c>
      <c r="J24">
        <f t="shared" si="0"/>
        <v>0.28300000000000003</v>
      </c>
      <c r="K24">
        <f t="shared" si="0"/>
        <v>0.26100000000000001</v>
      </c>
      <c r="L24">
        <f t="shared" si="0"/>
        <v>0.28000000000000003</v>
      </c>
      <c r="M24">
        <f t="shared" si="0"/>
        <v>0.27800000000000002</v>
      </c>
      <c r="N24">
        <f t="shared" si="0"/>
        <v>0.26300000000000001</v>
      </c>
      <c r="O24">
        <f t="shared" si="0"/>
        <v>0.27500000000000002</v>
      </c>
      <c r="P24">
        <f t="shared" si="0"/>
        <v>0.26400000000000001</v>
      </c>
      <c r="Q24">
        <f t="shared" si="0"/>
        <v>0.26600000000000001</v>
      </c>
      <c r="R24">
        <f t="shared" si="0"/>
        <v>0.26300000000000001</v>
      </c>
      <c r="S24">
        <f t="shared" si="0"/>
        <v>0.26500000000000001</v>
      </c>
      <c r="T24">
        <f>RANK(B24,B$24:B$39)</f>
        <v>8</v>
      </c>
      <c r="U24">
        <f>RANK(P24,P$24:P$39)</f>
        <v>13</v>
      </c>
      <c r="V24">
        <f>U24-T24</f>
        <v>5</v>
      </c>
    </row>
    <row r="25" spans="1:22" x14ac:dyDescent="0.2">
      <c r="A25" t="s">
        <v>29</v>
      </c>
      <c r="B25">
        <f t="shared" ref="B25:Q28" si="1">B5/100</f>
        <v>0.2</v>
      </c>
      <c r="C25">
        <f t="shared" si="1"/>
        <v>0.2</v>
      </c>
      <c r="D25">
        <f t="shared" si="1"/>
        <v>0.2</v>
      </c>
      <c r="E25">
        <f t="shared" si="1"/>
        <v>0.20499999999999999</v>
      </c>
      <c r="F25">
        <f t="shared" si="1"/>
        <v>0.21</v>
      </c>
      <c r="G25">
        <f t="shared" si="1"/>
        <v>0.215</v>
      </c>
      <c r="H25">
        <f t="shared" si="1"/>
        <v>0.22</v>
      </c>
      <c r="I25">
        <f t="shared" si="1"/>
        <v>0.23399999999999999</v>
      </c>
      <c r="J25">
        <f t="shared" si="1"/>
        <v>0.248</v>
      </c>
      <c r="K25">
        <f t="shared" si="1"/>
        <v>0.23899999999999999</v>
      </c>
      <c r="L25">
        <f t="shared" si="1"/>
        <v>0.23899999999999999</v>
      </c>
      <c r="M25">
        <f t="shared" si="1"/>
        <v>0.23699999999999999</v>
      </c>
      <c r="N25">
        <f t="shared" si="1"/>
        <v>0.252</v>
      </c>
      <c r="O25">
        <f t="shared" si="1"/>
        <v>0.251</v>
      </c>
      <c r="P25">
        <f t="shared" si="1"/>
        <v>0.26899999999999996</v>
      </c>
      <c r="Q25">
        <f t="shared" si="1"/>
        <v>0.26899999999999996</v>
      </c>
      <c r="R25">
        <f t="shared" si="0"/>
        <v>0.27800000000000002</v>
      </c>
      <c r="S25">
        <f t="shared" si="0"/>
        <v>0.28100000000000003</v>
      </c>
      <c r="T25">
        <f t="shared" ref="T25:T38" si="2">RANK(B25,B$24:B$39)</f>
        <v>16</v>
      </c>
      <c r="U25">
        <f t="shared" ref="U25:U39" si="3">RANK(P25,P$24:P$39)</f>
        <v>12</v>
      </c>
      <c r="V25">
        <f t="shared" ref="V25:V39" si="4">U25-T25</f>
        <v>-4</v>
      </c>
    </row>
    <row r="26" spans="1:22" x14ac:dyDescent="0.2">
      <c r="A26" t="s">
        <v>30</v>
      </c>
      <c r="B26">
        <f t="shared" si="1"/>
        <v>0.28999999999999998</v>
      </c>
      <c r="C26">
        <f t="shared" si="0"/>
        <v>0.27</v>
      </c>
      <c r="D26">
        <f t="shared" si="0"/>
        <v>0.25</v>
      </c>
      <c r="E26">
        <f t="shared" si="0"/>
        <v>0.25</v>
      </c>
      <c r="F26">
        <f t="shared" si="0"/>
        <v>0.25</v>
      </c>
      <c r="G26">
        <f t="shared" si="0"/>
        <v>0.25</v>
      </c>
      <c r="H26">
        <f t="shared" si="0"/>
        <v>0.25</v>
      </c>
      <c r="I26">
        <f t="shared" si="0"/>
        <v>0.25274999999999997</v>
      </c>
      <c r="J26">
        <f t="shared" si="0"/>
        <v>0.25549999999999995</v>
      </c>
      <c r="K26">
        <f t="shared" si="0"/>
        <v>0.25824999999999998</v>
      </c>
      <c r="L26">
        <f t="shared" si="0"/>
        <v>0.26100000000000001</v>
      </c>
      <c r="M26">
        <f t="shared" si="0"/>
        <v>0.26800000000000002</v>
      </c>
      <c r="N26">
        <f t="shared" si="0"/>
        <v>0.30399999999999999</v>
      </c>
      <c r="O26">
        <f t="shared" si="0"/>
        <v>0.30199999999999999</v>
      </c>
      <c r="P26">
        <f t="shared" si="0"/>
        <v>0.29100000000000004</v>
      </c>
      <c r="Q26">
        <f t="shared" si="0"/>
        <v>0.29299999999999998</v>
      </c>
      <c r="R26">
        <f t="shared" si="0"/>
        <v>0.28999999999999998</v>
      </c>
      <c r="S26">
        <f t="shared" si="0"/>
        <v>0.28300000000000003</v>
      </c>
      <c r="T26">
        <f t="shared" si="2"/>
        <v>8</v>
      </c>
      <c r="U26">
        <f t="shared" si="3"/>
        <v>10</v>
      </c>
      <c r="V26">
        <f t="shared" si="4"/>
        <v>2</v>
      </c>
    </row>
    <row r="27" spans="1:22" x14ac:dyDescent="0.2">
      <c r="A27" t="s">
        <v>31</v>
      </c>
      <c r="B27">
        <f t="shared" si="1"/>
        <v>0.35</v>
      </c>
      <c r="C27">
        <f t="shared" si="0"/>
        <v>0.34</v>
      </c>
      <c r="D27">
        <f t="shared" si="0"/>
        <v>0.35</v>
      </c>
      <c r="E27">
        <f t="shared" si="0"/>
        <v>0.35</v>
      </c>
      <c r="F27">
        <f t="shared" si="0"/>
        <v>0.34</v>
      </c>
      <c r="G27">
        <f t="shared" si="0"/>
        <v>0.33</v>
      </c>
      <c r="H27">
        <f t="shared" si="0"/>
        <v>0.33</v>
      </c>
      <c r="I27">
        <f>(J27+H27)/2</f>
        <v>0.33850000000000002</v>
      </c>
      <c r="J27">
        <f t="shared" si="0"/>
        <v>0.34700000000000003</v>
      </c>
      <c r="K27">
        <f t="shared" si="0"/>
        <v>0.33</v>
      </c>
      <c r="L27">
        <f t="shared" si="0"/>
        <v>0.33200000000000002</v>
      </c>
      <c r="M27">
        <f t="shared" si="0"/>
        <v>0.34299999999999997</v>
      </c>
      <c r="N27">
        <f t="shared" si="0"/>
        <v>0.34299999999999997</v>
      </c>
      <c r="O27">
        <f t="shared" si="0"/>
        <v>0.33399999999999996</v>
      </c>
      <c r="P27">
        <f t="shared" si="0"/>
        <v>0.33100000000000002</v>
      </c>
      <c r="Q27">
        <f t="shared" si="0"/>
        <v>0.32899999999999996</v>
      </c>
      <c r="R27">
        <f t="shared" si="0"/>
        <v>0.33500000000000002</v>
      </c>
      <c r="S27">
        <f t="shared" si="0"/>
        <v>0.34299999999999997</v>
      </c>
      <c r="T27">
        <f t="shared" si="2"/>
        <v>1</v>
      </c>
      <c r="U27">
        <f t="shared" si="3"/>
        <v>3</v>
      </c>
      <c r="V27">
        <f t="shared" si="4"/>
        <v>2</v>
      </c>
    </row>
    <row r="28" spans="1:22" x14ac:dyDescent="0.2">
      <c r="A28" t="s">
        <v>32</v>
      </c>
      <c r="B28">
        <f t="shared" si="1"/>
        <v>0.34</v>
      </c>
      <c r="C28">
        <f t="shared" si="0"/>
        <v>0.34</v>
      </c>
      <c r="D28">
        <f t="shared" si="0"/>
        <v>0.35</v>
      </c>
      <c r="E28">
        <f t="shared" si="0"/>
        <v>0.34</v>
      </c>
      <c r="F28">
        <f t="shared" si="0"/>
        <v>0.33</v>
      </c>
      <c r="G28">
        <f t="shared" si="0"/>
        <v>0.32</v>
      </c>
      <c r="H28">
        <f t="shared" si="0"/>
        <v>0.33</v>
      </c>
      <c r="I28">
        <f t="shared" si="0"/>
        <v>0.31</v>
      </c>
      <c r="J28">
        <f t="shared" si="0"/>
        <v>0.31</v>
      </c>
      <c r="K28">
        <f t="shared" si="0"/>
        <v>0.31</v>
      </c>
      <c r="L28">
        <f t="shared" si="0"/>
        <v>0.32200000000000001</v>
      </c>
      <c r="M28">
        <f t="shared" si="0"/>
        <v>0.31900000000000001</v>
      </c>
      <c r="N28">
        <f t="shared" si="0"/>
        <v>0.31900000000000001</v>
      </c>
      <c r="O28">
        <f t="shared" si="0"/>
        <v>0.31900000000000001</v>
      </c>
      <c r="P28">
        <f t="shared" si="0"/>
        <v>0.33</v>
      </c>
      <c r="Q28">
        <f t="shared" si="0"/>
        <v>0.34399999999999997</v>
      </c>
      <c r="R28">
        <f t="shared" si="0"/>
        <v>0.34499999999999997</v>
      </c>
      <c r="S28">
        <f t="shared" si="0"/>
        <v>0.35</v>
      </c>
      <c r="T28">
        <f t="shared" si="2"/>
        <v>2</v>
      </c>
      <c r="U28">
        <f t="shared" si="3"/>
        <v>4</v>
      </c>
      <c r="V28">
        <f t="shared" si="4"/>
        <v>2</v>
      </c>
    </row>
    <row r="29" spans="1:22" x14ac:dyDescent="0.2">
      <c r="A29" t="s">
        <v>34</v>
      </c>
      <c r="B29">
        <f t="shared" ref="B29:S29" si="5">B10/100</f>
        <v>0.33</v>
      </c>
      <c r="C29">
        <f t="shared" si="5"/>
        <v>0.32</v>
      </c>
      <c r="D29">
        <f t="shared" si="5"/>
        <v>0.31</v>
      </c>
      <c r="E29">
        <f t="shared" si="5"/>
        <v>0.31</v>
      </c>
      <c r="F29">
        <f t="shared" si="5"/>
        <v>0.3</v>
      </c>
      <c r="G29">
        <f t="shared" si="5"/>
        <v>0.28999999999999998</v>
      </c>
      <c r="H29">
        <f t="shared" si="5"/>
        <v>0.28999999999999998</v>
      </c>
      <c r="I29">
        <f t="shared" si="5"/>
        <v>0.30399999999999999</v>
      </c>
      <c r="J29">
        <f t="shared" si="5"/>
        <v>0.318</v>
      </c>
      <c r="K29">
        <f t="shared" si="5"/>
        <v>0.33200000000000002</v>
      </c>
      <c r="L29">
        <f t="shared" si="5"/>
        <v>0.32799999999999996</v>
      </c>
      <c r="M29">
        <f t="shared" si="5"/>
        <v>0.32100000000000001</v>
      </c>
      <c r="N29">
        <f t="shared" si="5"/>
        <v>0.32200000000000001</v>
      </c>
      <c r="O29">
        <f t="shared" si="5"/>
        <v>0.31</v>
      </c>
      <c r="P29">
        <f t="shared" si="5"/>
        <v>0.315</v>
      </c>
      <c r="Q29">
        <f t="shared" si="5"/>
        <v>0.312</v>
      </c>
      <c r="R29">
        <f t="shared" si="5"/>
        <v>0.31900000000000001</v>
      </c>
      <c r="S29">
        <f t="shared" si="5"/>
        <v>0.31900000000000001</v>
      </c>
      <c r="T29">
        <f t="shared" si="2"/>
        <v>4</v>
      </c>
      <c r="U29">
        <f t="shared" si="3"/>
        <v>8</v>
      </c>
      <c r="V29">
        <f t="shared" si="4"/>
        <v>4</v>
      </c>
    </row>
    <row r="30" spans="1:22" x14ac:dyDescent="0.2">
      <c r="A30" t="s">
        <v>35</v>
      </c>
      <c r="B30">
        <f t="shared" ref="B30:S30" si="6">B11/100</f>
        <v>0.28999999999999998</v>
      </c>
      <c r="C30">
        <f t="shared" si="6"/>
        <v>0.28999999999999998</v>
      </c>
      <c r="D30">
        <f t="shared" si="6"/>
        <v>0.26</v>
      </c>
      <c r="E30">
        <f t="shared" si="6"/>
        <v>0.25</v>
      </c>
      <c r="F30">
        <f t="shared" si="6"/>
        <v>0.26</v>
      </c>
      <c r="G30">
        <f t="shared" si="6"/>
        <v>0.28999999999999998</v>
      </c>
      <c r="H30">
        <f t="shared" si="6"/>
        <v>0.27</v>
      </c>
      <c r="I30">
        <f t="shared" si="6"/>
        <v>0.27</v>
      </c>
      <c r="J30">
        <f t="shared" si="6"/>
        <v>0.27</v>
      </c>
      <c r="K30">
        <f t="shared" si="6"/>
        <v>0.26950000000000002</v>
      </c>
      <c r="L30">
        <f t="shared" si="6"/>
        <v>0.26899999999999996</v>
      </c>
      <c r="M30">
        <f t="shared" si="6"/>
        <v>0.26400000000000001</v>
      </c>
      <c r="N30">
        <f t="shared" si="6"/>
        <v>0.27600000000000002</v>
      </c>
      <c r="O30">
        <f t="shared" si="6"/>
        <v>0.27600000000000002</v>
      </c>
      <c r="P30">
        <f t="shared" si="6"/>
        <v>0.27200000000000002</v>
      </c>
      <c r="Q30">
        <f t="shared" si="6"/>
        <v>0.255</v>
      </c>
      <c r="R30">
        <f t="shared" si="6"/>
        <v>0.25800000000000001</v>
      </c>
      <c r="S30">
        <f t="shared" si="6"/>
        <v>0.254</v>
      </c>
      <c r="T30">
        <f t="shared" si="2"/>
        <v>8</v>
      </c>
      <c r="U30">
        <f t="shared" si="3"/>
        <v>11</v>
      </c>
      <c r="V30">
        <f t="shared" si="4"/>
        <v>3</v>
      </c>
    </row>
    <row r="31" spans="1:22" x14ac:dyDescent="0.2">
      <c r="A31" t="s">
        <v>36</v>
      </c>
      <c r="B31">
        <f t="shared" ref="B31:S31" si="7">B12/100</f>
        <v>0.27</v>
      </c>
      <c r="C31">
        <f t="shared" si="7"/>
        <v>0.26</v>
      </c>
      <c r="D31">
        <f t="shared" si="7"/>
        <v>0.25</v>
      </c>
      <c r="E31">
        <f t="shared" si="7"/>
        <v>0.24</v>
      </c>
      <c r="F31">
        <f t="shared" si="7"/>
        <v>0.26</v>
      </c>
      <c r="G31">
        <f t="shared" si="7"/>
        <v>0.24</v>
      </c>
      <c r="H31">
        <f t="shared" si="7"/>
        <v>0.24</v>
      </c>
      <c r="I31">
        <f t="shared" si="7"/>
        <v>0.25700000000000001</v>
      </c>
      <c r="J31">
        <f t="shared" si="7"/>
        <v>0.27399999999999997</v>
      </c>
      <c r="K31">
        <f t="shared" si="7"/>
        <v>0.25800000000000001</v>
      </c>
      <c r="L31">
        <f t="shared" si="7"/>
        <v>0.26200000000000001</v>
      </c>
      <c r="M31">
        <f t="shared" si="7"/>
        <v>0.253</v>
      </c>
      <c r="N31">
        <f t="shared" si="7"/>
        <v>0.26200000000000001</v>
      </c>
      <c r="O31">
        <f t="shared" si="7"/>
        <v>0.26200000000000001</v>
      </c>
      <c r="P31">
        <f t="shared" si="7"/>
        <v>0.25700000000000001</v>
      </c>
      <c r="Q31">
        <f t="shared" si="7"/>
        <v>0.26100000000000001</v>
      </c>
      <c r="R31">
        <f t="shared" si="7"/>
        <v>0.26300000000000001</v>
      </c>
      <c r="S31" t="e">
        <f t="shared" si="7"/>
        <v>#VALUE!</v>
      </c>
      <c r="T31">
        <f t="shared" si="2"/>
        <v>13</v>
      </c>
      <c r="U31">
        <f t="shared" si="3"/>
        <v>15</v>
      </c>
      <c r="V31">
        <f t="shared" si="4"/>
        <v>2</v>
      </c>
    </row>
    <row r="32" spans="1:22" x14ac:dyDescent="0.2">
      <c r="A32" t="s">
        <v>37</v>
      </c>
      <c r="B32">
        <f t="shared" ref="B32:S32" si="8">B13/100</f>
        <v>0.22</v>
      </c>
      <c r="C32">
        <f t="shared" si="8"/>
        <v>0.22</v>
      </c>
      <c r="D32">
        <f t="shared" si="8"/>
        <v>0.22</v>
      </c>
      <c r="E32">
        <f t="shared" si="8"/>
        <v>0.22</v>
      </c>
      <c r="F32">
        <f t="shared" si="8"/>
        <v>0.24</v>
      </c>
      <c r="G32">
        <f t="shared" si="8"/>
        <v>0.24</v>
      </c>
      <c r="H32">
        <f t="shared" si="8"/>
        <v>0.27</v>
      </c>
      <c r="I32">
        <f t="shared" si="8"/>
        <v>0.26</v>
      </c>
      <c r="J32">
        <f t="shared" si="8"/>
        <v>0.26</v>
      </c>
      <c r="K32">
        <f t="shared" si="8"/>
        <v>0.255</v>
      </c>
      <c r="L32">
        <f t="shared" si="8"/>
        <v>0.26</v>
      </c>
      <c r="M32">
        <f t="shared" si="8"/>
        <v>0.25900000000000001</v>
      </c>
      <c r="N32">
        <f t="shared" si="8"/>
        <v>0.26200000000000001</v>
      </c>
      <c r="O32">
        <f t="shared" si="8"/>
        <v>0.26300000000000001</v>
      </c>
      <c r="P32">
        <f t="shared" si="8"/>
        <v>0.25900000000000001</v>
      </c>
      <c r="Q32">
        <f t="shared" si="8"/>
        <v>0.254</v>
      </c>
      <c r="R32">
        <f t="shared" si="8"/>
        <v>0.25800000000000001</v>
      </c>
      <c r="S32">
        <f t="shared" si="8"/>
        <v>0.25900000000000001</v>
      </c>
      <c r="T32">
        <f t="shared" si="2"/>
        <v>14</v>
      </c>
      <c r="U32">
        <f t="shared" si="3"/>
        <v>14</v>
      </c>
      <c r="V32">
        <f t="shared" si="4"/>
        <v>0</v>
      </c>
    </row>
    <row r="33" spans="1:22" x14ac:dyDescent="0.2">
      <c r="A33" t="s">
        <v>38</v>
      </c>
      <c r="B33">
        <f t="shared" ref="B33:S33" si="9">B14/100</f>
        <v>0.21</v>
      </c>
      <c r="C33">
        <f t="shared" si="9"/>
        <v>0.21</v>
      </c>
      <c r="D33">
        <f t="shared" si="9"/>
        <v>0.21</v>
      </c>
      <c r="E33">
        <f t="shared" si="9"/>
        <v>0.215</v>
      </c>
      <c r="F33">
        <f t="shared" si="9"/>
        <v>0.22</v>
      </c>
      <c r="G33">
        <f t="shared" si="9"/>
        <v>0.23</v>
      </c>
      <c r="H33">
        <f t="shared" si="9"/>
        <v>0.24</v>
      </c>
      <c r="I33">
        <f t="shared" si="9"/>
        <v>0.23</v>
      </c>
      <c r="J33">
        <f t="shared" si="9"/>
        <v>0.23</v>
      </c>
      <c r="K33">
        <f t="shared" si="9"/>
        <v>0.23</v>
      </c>
      <c r="L33">
        <f t="shared" si="9"/>
        <v>0.23399999999999999</v>
      </c>
      <c r="M33">
        <f t="shared" si="9"/>
        <v>0.24</v>
      </c>
      <c r="N33">
        <f t="shared" si="9"/>
        <v>0.23399999999999999</v>
      </c>
      <c r="O33">
        <f t="shared" si="9"/>
        <v>0.24</v>
      </c>
      <c r="P33">
        <f t="shared" si="9"/>
        <v>0.248</v>
      </c>
      <c r="Q33">
        <f t="shared" si="9"/>
        <v>0.24100000000000002</v>
      </c>
      <c r="R33">
        <f t="shared" si="9"/>
        <v>0.24399999999999999</v>
      </c>
      <c r="S33">
        <f t="shared" si="9"/>
        <v>0.249</v>
      </c>
      <c r="T33">
        <f t="shared" si="2"/>
        <v>15</v>
      </c>
      <c r="U33">
        <f t="shared" si="3"/>
        <v>16</v>
      </c>
      <c r="V33">
        <f t="shared" si="4"/>
        <v>1</v>
      </c>
    </row>
    <row r="34" spans="1:22" x14ac:dyDescent="0.2">
      <c r="A34" t="s">
        <v>39</v>
      </c>
      <c r="B34">
        <f t="shared" ref="B34:S34" si="10">B15/100</f>
        <v>0.32</v>
      </c>
      <c r="C34">
        <f t="shared" si="10"/>
        <v>0.32</v>
      </c>
      <c r="D34">
        <f t="shared" si="10"/>
        <v>0.3</v>
      </c>
      <c r="E34">
        <f t="shared" si="10"/>
        <v>0.32</v>
      </c>
      <c r="F34">
        <f t="shared" si="10"/>
        <v>0.32</v>
      </c>
      <c r="G34">
        <f t="shared" si="10"/>
        <v>0.32</v>
      </c>
      <c r="H34">
        <f t="shared" si="10"/>
        <v>0.35</v>
      </c>
      <c r="I34">
        <f t="shared" si="10"/>
        <v>0.35</v>
      </c>
      <c r="J34">
        <f t="shared" si="10"/>
        <v>0.34</v>
      </c>
      <c r="K34">
        <f t="shared" si="10"/>
        <v>0.34299999999999997</v>
      </c>
      <c r="L34">
        <f t="shared" si="10"/>
        <v>0.34600000000000003</v>
      </c>
      <c r="M34">
        <f t="shared" si="10"/>
        <v>0.32500000000000001</v>
      </c>
      <c r="N34">
        <f t="shared" si="10"/>
        <v>0.32600000000000001</v>
      </c>
      <c r="O34">
        <f t="shared" si="10"/>
        <v>0.33899999999999997</v>
      </c>
      <c r="P34">
        <f t="shared" si="10"/>
        <v>0.32400000000000001</v>
      </c>
      <c r="Q34">
        <f t="shared" si="10"/>
        <v>0.32899999999999996</v>
      </c>
      <c r="R34">
        <f t="shared" si="10"/>
        <v>0.33</v>
      </c>
      <c r="S34">
        <f t="shared" si="10"/>
        <v>0.32799999999999996</v>
      </c>
      <c r="T34">
        <f t="shared" si="2"/>
        <v>6</v>
      </c>
      <c r="U34">
        <f t="shared" si="3"/>
        <v>5</v>
      </c>
      <c r="V34">
        <f t="shared" si="4"/>
        <v>-1</v>
      </c>
    </row>
    <row r="35" spans="1:22" x14ac:dyDescent="0.2">
      <c r="A35" t="s">
        <v>48</v>
      </c>
      <c r="B35">
        <v>0.309</v>
      </c>
      <c r="C35">
        <v>0.31059999999999999</v>
      </c>
      <c r="D35">
        <v>0.31219999999999998</v>
      </c>
      <c r="E35">
        <v>0.31379999999999997</v>
      </c>
      <c r="F35">
        <v>0.31539999999999996</v>
      </c>
      <c r="G35">
        <v>0.317</v>
      </c>
      <c r="H35">
        <v>0.317</v>
      </c>
      <c r="I35">
        <v>0.317</v>
      </c>
      <c r="J35">
        <v>0.317</v>
      </c>
      <c r="K35">
        <v>0.315</v>
      </c>
      <c r="L35">
        <v>0.315</v>
      </c>
      <c r="M35">
        <v>0.315</v>
      </c>
      <c r="N35">
        <v>0.315</v>
      </c>
      <c r="O35">
        <v>0.33600000000000002</v>
      </c>
      <c r="P35">
        <v>0.33500000000000002</v>
      </c>
      <c r="Q35">
        <v>0.33400000000000002</v>
      </c>
      <c r="R35" t="e">
        <f t="shared" ref="R35:R38" si="11">R16/100</f>
        <v>#VALUE!</v>
      </c>
      <c r="T35">
        <f t="shared" si="2"/>
        <v>7</v>
      </c>
      <c r="U35">
        <f t="shared" si="3"/>
        <v>2</v>
      </c>
      <c r="V35">
        <f t="shared" si="4"/>
        <v>-5</v>
      </c>
    </row>
    <row r="36" spans="1:22" x14ac:dyDescent="0.2">
      <c r="A36" t="s">
        <v>49</v>
      </c>
      <c r="B36">
        <v>0.28899999999999998</v>
      </c>
      <c r="C36">
        <v>0.29799999999999999</v>
      </c>
      <c r="D36">
        <v>0.30199999999999999</v>
      </c>
      <c r="E36">
        <v>0.309</v>
      </c>
      <c r="F36">
        <v>0.309</v>
      </c>
      <c r="G36">
        <v>0.318</v>
      </c>
      <c r="H36">
        <v>0.317</v>
      </c>
      <c r="I36">
        <v>0.318</v>
      </c>
      <c r="J36">
        <v>0.316</v>
      </c>
      <c r="K36">
        <v>0.32200000000000001</v>
      </c>
      <c r="L36">
        <v>0.317</v>
      </c>
      <c r="M36">
        <v>0.318</v>
      </c>
      <c r="N36">
        <v>0.31900000000000001</v>
      </c>
      <c r="O36">
        <v>0.32100000000000001</v>
      </c>
      <c r="P36">
        <v>0.32</v>
      </c>
      <c r="Q36">
        <v>0.32</v>
      </c>
      <c r="R36" t="e">
        <f t="shared" si="11"/>
        <v>#VALUE!</v>
      </c>
      <c r="T36">
        <f t="shared" si="2"/>
        <v>12</v>
      </c>
      <c r="U36">
        <f t="shared" si="3"/>
        <v>6</v>
      </c>
      <c r="V36">
        <f t="shared" si="4"/>
        <v>-6</v>
      </c>
    </row>
    <row r="37" spans="1:22" x14ac:dyDescent="0.2">
      <c r="A37" t="s">
        <v>50</v>
      </c>
      <c r="B37">
        <v>0.32300000000000001</v>
      </c>
      <c r="C37">
        <v>0.32300000000000001</v>
      </c>
      <c r="D37">
        <v>0.32300000000000001</v>
      </c>
      <c r="E37">
        <v>0.32300000000000001</v>
      </c>
      <c r="F37">
        <v>0.32300000000000001</v>
      </c>
      <c r="G37">
        <v>0.33700000000000002</v>
      </c>
      <c r="H37">
        <v>0.33700000000000002</v>
      </c>
      <c r="I37">
        <v>0.33700000000000002</v>
      </c>
      <c r="J37">
        <v>0.32100000000000001</v>
      </c>
      <c r="K37">
        <v>0.32100000000000001</v>
      </c>
      <c r="L37">
        <v>0.32100000000000001</v>
      </c>
      <c r="M37">
        <v>0.32900000000000001</v>
      </c>
      <c r="N37">
        <v>0.32900000000000001</v>
      </c>
      <c r="O37">
        <v>0.32900000000000001</v>
      </c>
      <c r="P37">
        <v>0.33600000000000002</v>
      </c>
      <c r="Q37" t="e">
        <f>Q18/100</f>
        <v>#VALUE!</v>
      </c>
      <c r="R37" t="e">
        <f t="shared" si="11"/>
        <v>#VALUE!</v>
      </c>
      <c r="T37">
        <f t="shared" si="2"/>
        <v>5</v>
      </c>
      <c r="U37">
        <f t="shared" si="3"/>
        <v>1</v>
      </c>
      <c r="V37">
        <f t="shared" si="4"/>
        <v>-4</v>
      </c>
    </row>
    <row r="38" spans="1:22" x14ac:dyDescent="0.2">
      <c r="A38" t="s">
        <v>51</v>
      </c>
      <c r="B38">
        <v>0.33500000000000002</v>
      </c>
      <c r="C38">
        <v>0.33500000000000002</v>
      </c>
      <c r="D38">
        <v>0.33500000000000002</v>
      </c>
      <c r="E38">
        <v>0.33500000000000002</v>
      </c>
      <c r="F38">
        <v>0.33500000000000002</v>
      </c>
      <c r="G38">
        <v>0.33900000000000002</v>
      </c>
      <c r="H38">
        <v>0.33900000000000002</v>
      </c>
      <c r="I38">
        <v>0.33900000000000002</v>
      </c>
      <c r="J38">
        <v>0.33500000000000002</v>
      </c>
      <c r="K38">
        <v>0.33500000000000002</v>
      </c>
      <c r="L38">
        <v>0.33500000000000002</v>
      </c>
      <c r="M38">
        <v>0.33500000000000002</v>
      </c>
      <c r="N38">
        <v>0.33500000000000002</v>
      </c>
      <c r="O38">
        <v>0.33</v>
      </c>
      <c r="P38">
        <v>0.317</v>
      </c>
      <c r="Q38" t="e">
        <f>Q19/100</f>
        <v>#VALUE!</v>
      </c>
      <c r="R38" t="e">
        <f t="shared" si="11"/>
        <v>#VALUE!</v>
      </c>
      <c r="T38">
        <f t="shared" si="2"/>
        <v>3</v>
      </c>
      <c r="U38">
        <f t="shared" si="3"/>
        <v>7</v>
      </c>
      <c r="V38">
        <f t="shared" si="4"/>
        <v>4</v>
      </c>
    </row>
    <row r="39" spans="1:22" s="21" customFormat="1" x14ac:dyDescent="0.2">
      <c r="A39" s="21" t="s">
        <v>33</v>
      </c>
      <c r="B39" s="21">
        <f t="shared" ref="B39:S39" si="12">B9/100</f>
        <v>0.28999999999999998</v>
      </c>
      <c r="C39" s="21">
        <f t="shared" si="12"/>
        <v>0.28999999999999998</v>
      </c>
      <c r="D39" s="21">
        <f t="shared" si="12"/>
        <v>0.28999999999999998</v>
      </c>
      <c r="E39" s="21">
        <f t="shared" si="12"/>
        <v>0.28000000000000003</v>
      </c>
      <c r="F39" s="21">
        <f t="shared" si="12"/>
        <v>0.28999999999999998</v>
      </c>
      <c r="G39" s="21">
        <f t="shared" si="12"/>
        <v>0.28000000000000003</v>
      </c>
      <c r="H39" s="21">
        <f t="shared" si="12"/>
        <v>0.27</v>
      </c>
      <c r="I39" s="21">
        <f t="shared" si="12"/>
        <v>0.27</v>
      </c>
      <c r="J39" s="21">
        <f t="shared" si="12"/>
        <v>0.27</v>
      </c>
      <c r="K39" s="21">
        <f t="shared" si="12"/>
        <v>0.28199999999999997</v>
      </c>
      <c r="L39" s="21">
        <f t="shared" si="12"/>
        <v>0.27699999999999997</v>
      </c>
      <c r="M39" s="21">
        <f t="shared" si="12"/>
        <v>0.27300000000000002</v>
      </c>
      <c r="N39" s="21">
        <f t="shared" si="12"/>
        <v>0.26600000000000001</v>
      </c>
      <c r="O39" s="21">
        <f t="shared" si="12"/>
        <v>0.29799999999999999</v>
      </c>
      <c r="P39" s="21">
        <f t="shared" si="12"/>
        <v>0.29899999999999999</v>
      </c>
      <c r="Q39" s="21">
        <f t="shared" si="12"/>
        <v>0.29799999999999999</v>
      </c>
      <c r="R39" s="21">
        <f t="shared" si="12"/>
        <v>0.308</v>
      </c>
      <c r="S39" s="21">
        <f t="shared" si="12"/>
        <v>0.30499999999999999</v>
      </c>
      <c r="T39">
        <f>RANK(B39,B$24:B$39)</f>
        <v>8</v>
      </c>
      <c r="U39">
        <f t="shared" si="3"/>
        <v>9</v>
      </c>
      <c r="V39">
        <f t="shared" si="4"/>
        <v>1</v>
      </c>
    </row>
    <row r="40" spans="1:22" x14ac:dyDescent="0.2">
      <c r="A40" s="16" t="s">
        <v>53</v>
      </c>
      <c r="B40">
        <f>AVERAGE(B24:B39)</f>
        <v>0.29100000000000004</v>
      </c>
      <c r="C40">
        <f t="shared" ref="C40:P40" si="13">AVERAGE(C24:C39)</f>
        <v>0.28791250000000002</v>
      </c>
      <c r="D40">
        <f t="shared" si="13"/>
        <v>0.28326250000000003</v>
      </c>
      <c r="E40">
        <f t="shared" si="13"/>
        <v>0.28317500000000001</v>
      </c>
      <c r="F40">
        <f t="shared" si="13"/>
        <v>0.28702500000000003</v>
      </c>
      <c r="G40">
        <f t="shared" si="13"/>
        <v>0.28850000000000009</v>
      </c>
      <c r="H40">
        <f t="shared" si="13"/>
        <v>0.29062500000000002</v>
      </c>
      <c r="I40">
        <f t="shared" ref="I40" si="14">AVERAGE(I24:I39)</f>
        <v>0.29179687500000007</v>
      </c>
      <c r="J40">
        <f t="shared" si="13"/>
        <v>0.29340624999999998</v>
      </c>
      <c r="K40">
        <f t="shared" si="13"/>
        <v>0.29129687500000001</v>
      </c>
      <c r="L40">
        <f t="shared" si="13"/>
        <v>0.29362500000000002</v>
      </c>
      <c r="M40">
        <f t="shared" si="13"/>
        <v>0.29231249999999998</v>
      </c>
      <c r="N40">
        <f t="shared" si="13"/>
        <v>0.29543749999999996</v>
      </c>
      <c r="O40">
        <f t="shared" si="13"/>
        <v>0.29906250000000001</v>
      </c>
      <c r="P40">
        <f t="shared" si="13"/>
        <v>0.29793750000000002</v>
      </c>
    </row>
    <row r="41" spans="1:22" x14ac:dyDescent="0.2">
      <c r="A41" s="16" t="s">
        <v>54</v>
      </c>
      <c r="B41">
        <f>MEDIAN(B24:B39)</f>
        <v>0.28999999999999998</v>
      </c>
      <c r="C41">
        <f t="shared" ref="C41:P41" si="15">MEDIAN(C24:C39)</f>
        <v>0.29399999999999998</v>
      </c>
      <c r="D41">
        <f t="shared" si="15"/>
        <v>0.29499999999999998</v>
      </c>
      <c r="E41">
        <f t="shared" si="15"/>
        <v>0.29449999999999998</v>
      </c>
      <c r="F41">
        <f t="shared" si="15"/>
        <v>0.29499999999999998</v>
      </c>
      <c r="G41">
        <f t="shared" si="15"/>
        <v>0.29499999999999998</v>
      </c>
      <c r="H41">
        <f t="shared" si="15"/>
        <v>0.28500000000000003</v>
      </c>
      <c r="I41">
        <f t="shared" ref="I41" si="16">MEDIAN(I24:I39)</f>
        <v>0.29274999999999995</v>
      </c>
      <c r="J41">
        <f t="shared" si="15"/>
        <v>0.29649999999999999</v>
      </c>
      <c r="K41">
        <f t="shared" si="15"/>
        <v>0.29599999999999999</v>
      </c>
      <c r="L41">
        <f t="shared" si="15"/>
        <v>0.29749999999999999</v>
      </c>
      <c r="M41">
        <f t="shared" si="15"/>
        <v>0.29649999999999999</v>
      </c>
      <c r="N41">
        <f t="shared" si="15"/>
        <v>0.3095</v>
      </c>
      <c r="O41">
        <f t="shared" si="15"/>
        <v>0.30599999999999999</v>
      </c>
      <c r="P41">
        <f t="shared" si="15"/>
        <v>0.307</v>
      </c>
    </row>
    <row r="42" spans="1:22" x14ac:dyDescent="0.2">
      <c r="A42" s="16" t="s">
        <v>55</v>
      </c>
      <c r="B42">
        <f>RANK(B39,B24:B39)</f>
        <v>8</v>
      </c>
      <c r="C42">
        <f t="shared" ref="C42:P42" si="17">RANK(C39,C24:C39)</f>
        <v>9</v>
      </c>
      <c r="D42">
        <f t="shared" si="17"/>
        <v>9</v>
      </c>
      <c r="E42">
        <f t="shared" si="17"/>
        <v>9</v>
      </c>
      <c r="F42">
        <f t="shared" si="17"/>
        <v>9</v>
      </c>
      <c r="G42">
        <f t="shared" si="17"/>
        <v>11</v>
      </c>
      <c r="H42">
        <f t="shared" si="17"/>
        <v>10</v>
      </c>
      <c r="I42">
        <f t="shared" ref="I42" si="18">RANK(I39,I24:I39)</f>
        <v>10</v>
      </c>
      <c r="J42">
        <f t="shared" si="17"/>
        <v>11</v>
      </c>
      <c r="K42">
        <f t="shared" si="17"/>
        <v>9</v>
      </c>
      <c r="L42">
        <f t="shared" si="17"/>
        <v>10</v>
      </c>
      <c r="M42">
        <f t="shared" si="17"/>
        <v>10</v>
      </c>
      <c r="N42">
        <f t="shared" si="17"/>
        <v>11</v>
      </c>
      <c r="O42">
        <f t="shared" si="17"/>
        <v>10</v>
      </c>
      <c r="P42">
        <f t="shared" si="17"/>
        <v>9</v>
      </c>
    </row>
    <row r="45" spans="1:22" x14ac:dyDescent="0.2">
      <c r="B45" s="23">
        <v>1995</v>
      </c>
      <c r="C45" s="16">
        <v>0.28999999999999998</v>
      </c>
    </row>
    <row r="46" spans="1:22" x14ac:dyDescent="0.2">
      <c r="B46" s="24">
        <v>1995</v>
      </c>
      <c r="C46" s="16">
        <v>0.2</v>
      </c>
    </row>
    <row r="47" spans="1:22" x14ac:dyDescent="0.2">
      <c r="B47" s="24">
        <v>1995</v>
      </c>
      <c r="C47" s="16">
        <v>0.28999999999999998</v>
      </c>
    </row>
    <row r="48" spans="1:22" x14ac:dyDescent="0.2">
      <c r="B48" s="24">
        <v>1995</v>
      </c>
      <c r="C48" s="16">
        <v>0.35</v>
      </c>
    </row>
    <row r="49" spans="2:3" x14ac:dyDescent="0.2">
      <c r="B49" s="24">
        <v>1995</v>
      </c>
      <c r="C49" s="16">
        <v>0.34</v>
      </c>
    </row>
    <row r="50" spans="2:3" x14ac:dyDescent="0.2">
      <c r="B50" s="24">
        <v>1995</v>
      </c>
      <c r="C50" s="16">
        <v>0.33</v>
      </c>
    </row>
    <row r="51" spans="2:3" x14ac:dyDescent="0.2">
      <c r="B51" s="24">
        <v>1995</v>
      </c>
      <c r="C51" s="16">
        <v>0.28999999999999998</v>
      </c>
    </row>
    <row r="52" spans="2:3" x14ac:dyDescent="0.2">
      <c r="B52" s="24">
        <v>1995</v>
      </c>
      <c r="C52" s="16">
        <v>0.27</v>
      </c>
    </row>
    <row r="53" spans="2:3" x14ac:dyDescent="0.2">
      <c r="B53" s="24">
        <v>1995</v>
      </c>
      <c r="C53" s="16">
        <v>0.22</v>
      </c>
    </row>
    <row r="54" spans="2:3" x14ac:dyDescent="0.2">
      <c r="B54" s="24">
        <v>1995</v>
      </c>
      <c r="C54" s="16">
        <v>0.21</v>
      </c>
    </row>
    <row r="55" spans="2:3" x14ac:dyDescent="0.2">
      <c r="B55" s="24">
        <v>1995</v>
      </c>
      <c r="C55" s="16">
        <v>0.32</v>
      </c>
    </row>
    <row r="56" spans="2:3" x14ac:dyDescent="0.2">
      <c r="B56" s="24">
        <v>1995</v>
      </c>
      <c r="C56" s="16">
        <v>0.309</v>
      </c>
    </row>
    <row r="57" spans="2:3" x14ac:dyDescent="0.2">
      <c r="B57" s="24">
        <v>1995</v>
      </c>
      <c r="C57" s="16">
        <v>0.28899999999999998</v>
      </c>
    </row>
    <row r="58" spans="2:3" x14ac:dyDescent="0.2">
      <c r="B58" s="24">
        <v>1995</v>
      </c>
      <c r="C58" s="16">
        <v>0.32300000000000001</v>
      </c>
    </row>
    <row r="59" spans="2:3" x14ac:dyDescent="0.2">
      <c r="B59" s="24">
        <v>1995</v>
      </c>
      <c r="C59" s="16">
        <v>0.33500000000000002</v>
      </c>
    </row>
    <row r="60" spans="2:3" x14ac:dyDescent="0.2">
      <c r="B60" s="23">
        <v>1996</v>
      </c>
      <c r="C60" s="16">
        <v>0.28000000000000003</v>
      </c>
    </row>
    <row r="61" spans="2:3" x14ac:dyDescent="0.2">
      <c r="B61" s="24">
        <v>1996</v>
      </c>
      <c r="C61" s="16">
        <v>0.2</v>
      </c>
    </row>
    <row r="62" spans="2:3" x14ac:dyDescent="0.2">
      <c r="B62" s="24">
        <v>1996</v>
      </c>
      <c r="C62" s="16">
        <v>0.27</v>
      </c>
    </row>
    <row r="63" spans="2:3" x14ac:dyDescent="0.2">
      <c r="B63" s="24">
        <v>1996</v>
      </c>
      <c r="C63" s="16">
        <v>0.34</v>
      </c>
    </row>
    <row r="64" spans="2:3" x14ac:dyDescent="0.2">
      <c r="B64" s="24">
        <v>1996</v>
      </c>
      <c r="C64" s="16">
        <v>0.34</v>
      </c>
    </row>
    <row r="65" spans="2:3" x14ac:dyDescent="0.2">
      <c r="B65" s="24">
        <v>1996</v>
      </c>
      <c r="C65" s="16">
        <v>0.32</v>
      </c>
    </row>
    <row r="66" spans="2:3" x14ac:dyDescent="0.2">
      <c r="B66" s="24">
        <v>1996</v>
      </c>
      <c r="C66" s="16">
        <v>0.28999999999999998</v>
      </c>
    </row>
    <row r="67" spans="2:3" x14ac:dyDescent="0.2">
      <c r="B67" s="24">
        <v>1996</v>
      </c>
      <c r="C67" s="16">
        <v>0.26</v>
      </c>
    </row>
    <row r="68" spans="2:3" x14ac:dyDescent="0.2">
      <c r="B68" s="24">
        <v>1996</v>
      </c>
      <c r="C68" s="16">
        <v>0.22</v>
      </c>
    </row>
    <row r="69" spans="2:3" x14ac:dyDescent="0.2">
      <c r="B69" s="24">
        <v>1996</v>
      </c>
      <c r="C69" s="16">
        <v>0.21</v>
      </c>
    </row>
    <row r="70" spans="2:3" x14ac:dyDescent="0.2">
      <c r="B70" s="24">
        <v>1996</v>
      </c>
      <c r="C70" s="16">
        <v>0.32</v>
      </c>
    </row>
    <row r="71" spans="2:3" x14ac:dyDescent="0.2">
      <c r="B71" s="24">
        <v>1996</v>
      </c>
      <c r="C71" s="16">
        <v>0.31059999999999999</v>
      </c>
    </row>
    <row r="72" spans="2:3" x14ac:dyDescent="0.2">
      <c r="B72" s="24">
        <v>1996</v>
      </c>
      <c r="C72" s="16">
        <v>0.29799999999999999</v>
      </c>
    </row>
    <row r="73" spans="2:3" x14ac:dyDescent="0.2">
      <c r="B73" s="24">
        <v>1996</v>
      </c>
      <c r="C73" s="16">
        <v>0.32300000000000001</v>
      </c>
    </row>
    <row r="74" spans="2:3" x14ac:dyDescent="0.2">
      <c r="B74" s="24">
        <v>1996</v>
      </c>
      <c r="C74" s="16">
        <v>0.33500000000000002</v>
      </c>
    </row>
    <row r="75" spans="2:3" x14ac:dyDescent="0.2">
      <c r="B75" s="23">
        <v>1997</v>
      </c>
      <c r="C75" s="16">
        <v>0.27</v>
      </c>
    </row>
    <row r="76" spans="2:3" x14ac:dyDescent="0.2">
      <c r="B76" s="24">
        <v>1997</v>
      </c>
      <c r="C76" s="16">
        <v>0.2</v>
      </c>
    </row>
    <row r="77" spans="2:3" x14ac:dyDescent="0.2">
      <c r="B77" s="24">
        <v>1997</v>
      </c>
      <c r="C77" s="16">
        <v>0.25</v>
      </c>
    </row>
    <row r="78" spans="2:3" x14ac:dyDescent="0.2">
      <c r="B78" s="24">
        <v>1997</v>
      </c>
      <c r="C78" s="16">
        <v>0.35</v>
      </c>
    </row>
    <row r="79" spans="2:3" x14ac:dyDescent="0.2">
      <c r="B79" s="24">
        <v>1997</v>
      </c>
      <c r="C79" s="16">
        <v>0.35</v>
      </c>
    </row>
    <row r="80" spans="2:3" x14ac:dyDescent="0.2">
      <c r="B80" s="24">
        <v>1997</v>
      </c>
      <c r="C80" s="16">
        <v>0.31</v>
      </c>
    </row>
    <row r="81" spans="2:3" x14ac:dyDescent="0.2">
      <c r="B81" s="24">
        <v>1997</v>
      </c>
      <c r="C81" s="16">
        <v>0.26</v>
      </c>
    </row>
    <row r="82" spans="2:3" x14ac:dyDescent="0.2">
      <c r="B82" s="24">
        <v>1997</v>
      </c>
      <c r="C82" s="16">
        <v>0.25</v>
      </c>
    </row>
    <row r="83" spans="2:3" x14ac:dyDescent="0.2">
      <c r="B83" s="24">
        <v>1997</v>
      </c>
      <c r="C83" s="16">
        <v>0.22</v>
      </c>
    </row>
    <row r="84" spans="2:3" x14ac:dyDescent="0.2">
      <c r="B84" s="24">
        <v>1997</v>
      </c>
      <c r="C84" s="16">
        <v>0.21</v>
      </c>
    </row>
    <row r="85" spans="2:3" x14ac:dyDescent="0.2">
      <c r="B85" s="24">
        <v>1997</v>
      </c>
      <c r="C85" s="16">
        <v>0.3</v>
      </c>
    </row>
    <row r="86" spans="2:3" x14ac:dyDescent="0.2">
      <c r="B86" s="24">
        <v>1997</v>
      </c>
      <c r="C86" s="16">
        <v>0.31219999999999998</v>
      </c>
    </row>
    <row r="87" spans="2:3" x14ac:dyDescent="0.2">
      <c r="B87" s="24">
        <v>1997</v>
      </c>
      <c r="C87" s="16">
        <v>0.30199999999999999</v>
      </c>
    </row>
    <row r="88" spans="2:3" x14ac:dyDescent="0.2">
      <c r="B88" s="24">
        <v>1997</v>
      </c>
      <c r="C88" s="16">
        <v>0.32300000000000001</v>
      </c>
    </row>
    <row r="89" spans="2:3" x14ac:dyDescent="0.2">
      <c r="B89" s="24">
        <v>1997</v>
      </c>
      <c r="C89" s="16">
        <v>0.33500000000000002</v>
      </c>
    </row>
    <row r="90" spans="2:3" x14ac:dyDescent="0.2">
      <c r="B90" s="23">
        <v>1998</v>
      </c>
      <c r="C90" s="16">
        <v>0.27</v>
      </c>
    </row>
    <row r="91" spans="2:3" x14ac:dyDescent="0.2">
      <c r="B91" s="24">
        <v>1998</v>
      </c>
      <c r="C91" s="16">
        <v>0.20499999999999999</v>
      </c>
    </row>
    <row r="92" spans="2:3" x14ac:dyDescent="0.2">
      <c r="B92" s="24">
        <v>1998</v>
      </c>
      <c r="C92" s="16">
        <v>0.25</v>
      </c>
    </row>
    <row r="93" spans="2:3" x14ac:dyDescent="0.2">
      <c r="B93" s="24">
        <v>1998</v>
      </c>
      <c r="C93" s="16">
        <v>0.35</v>
      </c>
    </row>
    <row r="94" spans="2:3" x14ac:dyDescent="0.2">
      <c r="B94" s="24">
        <v>1998</v>
      </c>
      <c r="C94" s="16">
        <v>0.34</v>
      </c>
    </row>
    <row r="95" spans="2:3" x14ac:dyDescent="0.2">
      <c r="B95" s="24">
        <v>1998</v>
      </c>
      <c r="C95" s="16">
        <v>0.31</v>
      </c>
    </row>
    <row r="96" spans="2:3" x14ac:dyDescent="0.2">
      <c r="B96" s="24">
        <v>1998</v>
      </c>
      <c r="C96" s="16">
        <v>0.25</v>
      </c>
    </row>
    <row r="97" spans="2:3" x14ac:dyDescent="0.2">
      <c r="B97" s="24">
        <v>1998</v>
      </c>
      <c r="C97" s="16">
        <v>0.24</v>
      </c>
    </row>
    <row r="98" spans="2:3" x14ac:dyDescent="0.2">
      <c r="B98" s="24">
        <v>1998</v>
      </c>
      <c r="C98" s="16">
        <v>0.22</v>
      </c>
    </row>
    <row r="99" spans="2:3" x14ac:dyDescent="0.2">
      <c r="B99" s="24">
        <v>1998</v>
      </c>
      <c r="C99" s="16">
        <v>0.215</v>
      </c>
    </row>
    <row r="100" spans="2:3" x14ac:dyDescent="0.2">
      <c r="B100" s="24">
        <v>1998</v>
      </c>
      <c r="C100" s="16">
        <v>0.32</v>
      </c>
    </row>
    <row r="101" spans="2:3" x14ac:dyDescent="0.2">
      <c r="B101" s="24">
        <v>1998</v>
      </c>
      <c r="C101" s="16">
        <v>0.31380000000000002</v>
      </c>
    </row>
    <row r="102" spans="2:3" x14ac:dyDescent="0.2">
      <c r="B102" s="24">
        <v>1998</v>
      </c>
      <c r="C102" s="16">
        <v>0.309</v>
      </c>
    </row>
    <row r="103" spans="2:3" x14ac:dyDescent="0.2">
      <c r="B103" s="24">
        <v>1998</v>
      </c>
      <c r="C103" s="16">
        <v>0.32300000000000001</v>
      </c>
    </row>
    <row r="104" spans="2:3" x14ac:dyDescent="0.2">
      <c r="B104" s="24">
        <v>1998</v>
      </c>
      <c r="C104" s="16">
        <v>0.33500000000000002</v>
      </c>
    </row>
    <row r="105" spans="2:3" x14ac:dyDescent="0.2">
      <c r="B105" s="23">
        <v>1999</v>
      </c>
      <c r="C105" s="16">
        <v>0.28999999999999998</v>
      </c>
    </row>
    <row r="106" spans="2:3" x14ac:dyDescent="0.2">
      <c r="B106" s="24">
        <v>1999</v>
      </c>
      <c r="C106" s="16">
        <v>0.21</v>
      </c>
    </row>
    <row r="107" spans="2:3" x14ac:dyDescent="0.2">
      <c r="B107" s="24">
        <v>1999</v>
      </c>
      <c r="C107" s="16">
        <v>0.25</v>
      </c>
    </row>
    <row r="108" spans="2:3" x14ac:dyDescent="0.2">
      <c r="B108" s="24">
        <v>1999</v>
      </c>
      <c r="C108" s="16">
        <v>0.34</v>
      </c>
    </row>
    <row r="109" spans="2:3" x14ac:dyDescent="0.2">
      <c r="B109" s="24">
        <v>1999</v>
      </c>
      <c r="C109" s="16">
        <v>0.33</v>
      </c>
    </row>
    <row r="110" spans="2:3" x14ac:dyDescent="0.2">
      <c r="B110" s="24">
        <v>1999</v>
      </c>
      <c r="C110" s="16">
        <v>0.3</v>
      </c>
    </row>
    <row r="111" spans="2:3" x14ac:dyDescent="0.2">
      <c r="B111" s="24">
        <v>1999</v>
      </c>
      <c r="C111" s="16">
        <v>0.26</v>
      </c>
    </row>
    <row r="112" spans="2:3" x14ac:dyDescent="0.2">
      <c r="B112" s="24">
        <v>1999</v>
      </c>
      <c r="C112" s="16">
        <v>0.26</v>
      </c>
    </row>
    <row r="113" spans="2:3" x14ac:dyDescent="0.2">
      <c r="B113" s="24">
        <v>1999</v>
      </c>
      <c r="C113" s="16">
        <v>0.24</v>
      </c>
    </row>
    <row r="114" spans="2:3" x14ac:dyDescent="0.2">
      <c r="B114" s="24">
        <v>1999</v>
      </c>
      <c r="C114" s="16">
        <v>0.22</v>
      </c>
    </row>
    <row r="115" spans="2:3" x14ac:dyDescent="0.2">
      <c r="B115" s="24">
        <v>1999</v>
      </c>
      <c r="C115" s="16">
        <v>0.32</v>
      </c>
    </row>
    <row r="116" spans="2:3" x14ac:dyDescent="0.2">
      <c r="B116" s="24">
        <v>1999</v>
      </c>
      <c r="C116" s="16">
        <v>0.31540000000000001</v>
      </c>
    </row>
    <row r="117" spans="2:3" x14ac:dyDescent="0.2">
      <c r="B117" s="24">
        <v>1999</v>
      </c>
      <c r="C117" s="16">
        <v>0.309</v>
      </c>
    </row>
    <row r="118" spans="2:3" x14ac:dyDescent="0.2">
      <c r="B118" s="24">
        <v>1999</v>
      </c>
      <c r="C118" s="16">
        <v>0.32300000000000001</v>
      </c>
    </row>
    <row r="119" spans="2:3" x14ac:dyDescent="0.2">
      <c r="B119" s="24">
        <v>1999</v>
      </c>
      <c r="C119" s="16">
        <v>0.33500000000000002</v>
      </c>
    </row>
    <row r="120" spans="2:3" x14ac:dyDescent="0.2">
      <c r="B120" s="23">
        <v>2000</v>
      </c>
      <c r="C120" s="16">
        <v>0.3</v>
      </c>
    </row>
    <row r="121" spans="2:3" x14ac:dyDescent="0.2">
      <c r="B121" s="24">
        <v>2000</v>
      </c>
      <c r="C121" s="16">
        <v>0.215</v>
      </c>
    </row>
    <row r="122" spans="2:3" x14ac:dyDescent="0.2">
      <c r="B122" s="24">
        <v>2000</v>
      </c>
      <c r="C122" s="16">
        <v>0.25</v>
      </c>
    </row>
    <row r="123" spans="2:3" x14ac:dyDescent="0.2">
      <c r="B123" s="24">
        <v>2000</v>
      </c>
      <c r="C123" s="16">
        <v>0.33</v>
      </c>
    </row>
    <row r="124" spans="2:3" x14ac:dyDescent="0.2">
      <c r="B124" s="24">
        <v>2000</v>
      </c>
      <c r="C124" s="16">
        <v>0.32</v>
      </c>
    </row>
    <row r="125" spans="2:3" x14ac:dyDescent="0.2">
      <c r="B125" s="24">
        <v>2000</v>
      </c>
      <c r="C125" s="16">
        <v>0.28999999999999998</v>
      </c>
    </row>
    <row r="126" spans="2:3" x14ac:dyDescent="0.2">
      <c r="B126" s="24">
        <v>2000</v>
      </c>
      <c r="C126" s="16">
        <v>0.28999999999999998</v>
      </c>
    </row>
    <row r="127" spans="2:3" x14ac:dyDescent="0.2">
      <c r="B127" s="24">
        <v>2000</v>
      </c>
      <c r="C127" s="16">
        <v>0.24</v>
      </c>
    </row>
    <row r="128" spans="2:3" x14ac:dyDescent="0.2">
      <c r="B128" s="24">
        <v>2000</v>
      </c>
      <c r="C128" s="16">
        <v>0.24</v>
      </c>
    </row>
    <row r="129" spans="2:3" x14ac:dyDescent="0.2">
      <c r="B129" s="24">
        <v>2000</v>
      </c>
      <c r="C129" s="16">
        <v>0.23</v>
      </c>
    </row>
    <row r="130" spans="2:3" x14ac:dyDescent="0.2">
      <c r="B130" s="24">
        <v>2000</v>
      </c>
      <c r="C130" s="16">
        <v>0.32</v>
      </c>
    </row>
    <row r="131" spans="2:3" x14ac:dyDescent="0.2">
      <c r="B131" s="24">
        <v>2000</v>
      </c>
      <c r="C131" s="16">
        <v>0.317</v>
      </c>
    </row>
    <row r="132" spans="2:3" x14ac:dyDescent="0.2">
      <c r="B132" s="24">
        <v>2000</v>
      </c>
      <c r="C132" s="16">
        <v>0.318</v>
      </c>
    </row>
    <row r="133" spans="2:3" x14ac:dyDescent="0.2">
      <c r="B133" s="24">
        <v>2000</v>
      </c>
      <c r="C133" s="16">
        <v>0.33700000000000002</v>
      </c>
    </row>
    <row r="134" spans="2:3" x14ac:dyDescent="0.2">
      <c r="B134" s="24">
        <v>2000</v>
      </c>
      <c r="C134" s="16">
        <v>0.33900000000000002</v>
      </c>
    </row>
    <row r="135" spans="2:3" x14ac:dyDescent="0.2">
      <c r="B135" s="23">
        <v>2001</v>
      </c>
      <c r="C135" s="16">
        <v>0.28000000000000003</v>
      </c>
    </row>
    <row r="136" spans="2:3" x14ac:dyDescent="0.2">
      <c r="B136" s="24">
        <v>2001</v>
      </c>
      <c r="C136" s="16">
        <v>0.22</v>
      </c>
    </row>
    <row r="137" spans="2:3" x14ac:dyDescent="0.2">
      <c r="B137" s="24">
        <v>2001</v>
      </c>
      <c r="C137" s="16">
        <v>0.25</v>
      </c>
    </row>
    <row r="138" spans="2:3" x14ac:dyDescent="0.2">
      <c r="B138" s="24">
        <v>2001</v>
      </c>
      <c r="C138" s="16">
        <v>0.33</v>
      </c>
    </row>
    <row r="139" spans="2:3" x14ac:dyDescent="0.2">
      <c r="B139" s="24">
        <v>2001</v>
      </c>
      <c r="C139" s="16">
        <v>0.33</v>
      </c>
    </row>
    <row r="140" spans="2:3" x14ac:dyDescent="0.2">
      <c r="B140" s="24">
        <v>2001</v>
      </c>
      <c r="C140" s="16">
        <v>0.28999999999999998</v>
      </c>
    </row>
    <row r="141" spans="2:3" x14ac:dyDescent="0.2">
      <c r="B141" s="24">
        <v>2001</v>
      </c>
      <c r="C141" s="16">
        <v>0.27</v>
      </c>
    </row>
    <row r="142" spans="2:3" x14ac:dyDescent="0.2">
      <c r="B142" s="24">
        <v>2001</v>
      </c>
      <c r="C142" s="16">
        <v>0.24</v>
      </c>
    </row>
    <row r="143" spans="2:3" x14ac:dyDescent="0.2">
      <c r="B143" s="24">
        <v>2001</v>
      </c>
      <c r="C143" s="16">
        <v>0.27</v>
      </c>
    </row>
    <row r="144" spans="2:3" x14ac:dyDescent="0.2">
      <c r="B144" s="24">
        <v>2001</v>
      </c>
      <c r="C144" s="16">
        <v>0.24</v>
      </c>
    </row>
    <row r="145" spans="2:3" x14ac:dyDescent="0.2">
      <c r="B145" s="24">
        <v>2001</v>
      </c>
      <c r="C145" s="16">
        <v>0.35</v>
      </c>
    </row>
    <row r="146" spans="2:3" x14ac:dyDescent="0.2">
      <c r="B146" s="24">
        <v>2001</v>
      </c>
      <c r="C146" s="16">
        <v>0.317</v>
      </c>
    </row>
    <row r="147" spans="2:3" x14ac:dyDescent="0.2">
      <c r="B147" s="24">
        <v>2001</v>
      </c>
      <c r="C147" s="16">
        <v>0.317</v>
      </c>
    </row>
    <row r="148" spans="2:3" x14ac:dyDescent="0.2">
      <c r="B148" s="24">
        <v>2001</v>
      </c>
      <c r="C148" s="16">
        <v>0.33700000000000002</v>
      </c>
    </row>
    <row r="149" spans="2:3" x14ac:dyDescent="0.2">
      <c r="B149" s="24">
        <v>2001</v>
      </c>
      <c r="C149" s="16">
        <v>0.33900000000000002</v>
      </c>
    </row>
    <row r="150" spans="2:3" x14ac:dyDescent="0.2">
      <c r="B150" s="23">
        <v>2002</v>
      </c>
      <c r="C150" s="16">
        <v>0.28149999999999997</v>
      </c>
    </row>
    <row r="151" spans="2:3" x14ac:dyDescent="0.2">
      <c r="B151" s="24">
        <v>2002</v>
      </c>
      <c r="C151" s="16">
        <v>0.23400000000000001</v>
      </c>
    </row>
    <row r="152" spans="2:3" x14ac:dyDescent="0.2">
      <c r="B152" s="24">
        <v>2002</v>
      </c>
      <c r="C152" s="16">
        <v>0.25274999999999997</v>
      </c>
    </row>
    <row r="153" spans="2:3" x14ac:dyDescent="0.2">
      <c r="B153" s="24">
        <v>2002</v>
      </c>
      <c r="C153" s="16"/>
    </row>
    <row r="154" spans="2:3" x14ac:dyDescent="0.2">
      <c r="B154" s="24">
        <v>2002</v>
      </c>
      <c r="C154" s="16">
        <v>0.31</v>
      </c>
    </row>
    <row r="155" spans="2:3" x14ac:dyDescent="0.2">
      <c r="B155" s="24">
        <v>2002</v>
      </c>
      <c r="C155" s="16">
        <v>0.30399999999999999</v>
      </c>
    </row>
    <row r="156" spans="2:3" x14ac:dyDescent="0.2">
      <c r="B156" s="24">
        <v>2002</v>
      </c>
      <c r="C156" s="16">
        <v>0.27</v>
      </c>
    </row>
    <row r="157" spans="2:3" x14ac:dyDescent="0.2">
      <c r="B157" s="24">
        <v>2002</v>
      </c>
      <c r="C157" s="16">
        <v>0.25700000000000001</v>
      </c>
    </row>
    <row r="158" spans="2:3" x14ac:dyDescent="0.2">
      <c r="B158" s="24">
        <v>2002</v>
      </c>
      <c r="C158" s="16">
        <v>0.26</v>
      </c>
    </row>
    <row r="159" spans="2:3" x14ac:dyDescent="0.2">
      <c r="B159" s="24">
        <v>2002</v>
      </c>
      <c r="C159" s="16">
        <v>0.23</v>
      </c>
    </row>
    <row r="160" spans="2:3" x14ac:dyDescent="0.2">
      <c r="B160" s="24">
        <v>2002</v>
      </c>
      <c r="C160" s="16">
        <v>0.35</v>
      </c>
    </row>
    <row r="161" spans="2:3" x14ac:dyDescent="0.2">
      <c r="B161" s="24">
        <v>2002</v>
      </c>
      <c r="C161" s="16">
        <v>0.317</v>
      </c>
    </row>
    <row r="162" spans="2:3" x14ac:dyDescent="0.2">
      <c r="B162" s="24">
        <v>2002</v>
      </c>
      <c r="C162" s="16">
        <v>0.318</v>
      </c>
    </row>
    <row r="163" spans="2:3" x14ac:dyDescent="0.2">
      <c r="B163" s="24">
        <v>2002</v>
      </c>
      <c r="C163" s="16">
        <v>0.33700000000000002</v>
      </c>
    </row>
    <row r="164" spans="2:3" x14ac:dyDescent="0.2">
      <c r="B164" s="24">
        <v>2002</v>
      </c>
      <c r="C164" s="16">
        <v>0.33900000000000002</v>
      </c>
    </row>
    <row r="165" spans="2:3" x14ac:dyDescent="0.2">
      <c r="B165" s="23">
        <v>2003</v>
      </c>
      <c r="C165" s="16">
        <v>0.28299999999999997</v>
      </c>
    </row>
    <row r="166" spans="2:3" x14ac:dyDescent="0.2">
      <c r="B166" s="24">
        <v>2003</v>
      </c>
      <c r="C166" s="16">
        <v>0.248</v>
      </c>
    </row>
    <row r="167" spans="2:3" x14ac:dyDescent="0.2">
      <c r="B167" s="24">
        <v>2003</v>
      </c>
      <c r="C167" s="16">
        <v>0.2555</v>
      </c>
    </row>
    <row r="168" spans="2:3" x14ac:dyDescent="0.2">
      <c r="B168" s="24">
        <v>2003</v>
      </c>
      <c r="C168" s="16">
        <v>0.34699999999999998</v>
      </c>
    </row>
    <row r="169" spans="2:3" x14ac:dyDescent="0.2">
      <c r="B169" s="24">
        <v>2003</v>
      </c>
      <c r="C169" s="16">
        <v>0.31</v>
      </c>
    </row>
    <row r="170" spans="2:3" x14ac:dyDescent="0.2">
      <c r="B170" s="24">
        <v>2003</v>
      </c>
      <c r="C170" s="16">
        <v>0.318</v>
      </c>
    </row>
    <row r="171" spans="2:3" x14ac:dyDescent="0.2">
      <c r="B171" s="24">
        <v>2003</v>
      </c>
      <c r="C171" s="16">
        <v>0.27</v>
      </c>
    </row>
    <row r="172" spans="2:3" x14ac:dyDescent="0.2">
      <c r="B172" s="24">
        <v>2003</v>
      </c>
      <c r="C172" s="16">
        <v>0.27400000000000002</v>
      </c>
    </row>
    <row r="173" spans="2:3" x14ac:dyDescent="0.2">
      <c r="B173" s="24">
        <v>2003</v>
      </c>
      <c r="C173" s="16">
        <v>0.26</v>
      </c>
    </row>
    <row r="174" spans="2:3" x14ac:dyDescent="0.2">
      <c r="B174" s="24">
        <v>2003</v>
      </c>
      <c r="C174" s="16">
        <v>0.23</v>
      </c>
    </row>
    <row r="175" spans="2:3" x14ac:dyDescent="0.2">
      <c r="B175" s="24">
        <v>2003</v>
      </c>
      <c r="C175" s="16">
        <v>0.34</v>
      </c>
    </row>
    <row r="176" spans="2:3" x14ac:dyDescent="0.2">
      <c r="B176" s="24">
        <v>2003</v>
      </c>
      <c r="C176" s="16">
        <v>0.317</v>
      </c>
    </row>
    <row r="177" spans="2:3" x14ac:dyDescent="0.2">
      <c r="B177" s="24">
        <v>2003</v>
      </c>
      <c r="C177" s="16">
        <v>0.316</v>
      </c>
    </row>
    <row r="178" spans="2:3" x14ac:dyDescent="0.2">
      <c r="B178" s="24">
        <v>2003</v>
      </c>
      <c r="C178" s="16">
        <v>0.32100000000000001</v>
      </c>
    </row>
    <row r="179" spans="2:3" x14ac:dyDescent="0.2">
      <c r="B179" s="24">
        <v>2003</v>
      </c>
      <c r="C179" s="16">
        <v>0.33500000000000002</v>
      </c>
    </row>
    <row r="180" spans="2:3" x14ac:dyDescent="0.2">
      <c r="B180" s="23">
        <v>2004</v>
      </c>
      <c r="C180" s="16">
        <v>0.26100000000000001</v>
      </c>
    </row>
    <row r="181" spans="2:3" x14ac:dyDescent="0.2">
      <c r="B181" s="24">
        <v>2004</v>
      </c>
      <c r="C181" s="16">
        <v>0.23899999999999999</v>
      </c>
    </row>
    <row r="182" spans="2:3" x14ac:dyDescent="0.2">
      <c r="B182" s="24">
        <v>2004</v>
      </c>
      <c r="C182" s="16">
        <v>0.25824999999999998</v>
      </c>
    </row>
    <row r="183" spans="2:3" x14ac:dyDescent="0.2">
      <c r="B183" s="24">
        <v>2004</v>
      </c>
      <c r="C183" s="16">
        <v>0.33</v>
      </c>
    </row>
    <row r="184" spans="2:3" x14ac:dyDescent="0.2">
      <c r="B184" s="24">
        <v>2004</v>
      </c>
      <c r="C184" s="16">
        <v>0.31</v>
      </c>
    </row>
    <row r="185" spans="2:3" x14ac:dyDescent="0.2">
      <c r="B185" s="24">
        <v>2004</v>
      </c>
      <c r="C185" s="16">
        <v>0.33200000000000002</v>
      </c>
    </row>
    <row r="186" spans="2:3" x14ac:dyDescent="0.2">
      <c r="B186" s="24">
        <v>2004</v>
      </c>
      <c r="C186" s="16">
        <v>0.26950000000000002</v>
      </c>
    </row>
    <row r="187" spans="2:3" x14ac:dyDescent="0.2">
      <c r="B187" s="24">
        <v>2004</v>
      </c>
      <c r="C187" s="16">
        <v>0.25800000000000001</v>
      </c>
    </row>
    <row r="188" spans="2:3" x14ac:dyDescent="0.2">
      <c r="B188" s="24">
        <v>2004</v>
      </c>
      <c r="C188" s="16">
        <v>0.255</v>
      </c>
    </row>
    <row r="189" spans="2:3" x14ac:dyDescent="0.2">
      <c r="B189" s="24">
        <v>2004</v>
      </c>
      <c r="C189" s="16">
        <v>0.23</v>
      </c>
    </row>
    <row r="190" spans="2:3" x14ac:dyDescent="0.2">
      <c r="B190" s="24">
        <v>2004</v>
      </c>
      <c r="C190" s="16">
        <v>0.34300000000000003</v>
      </c>
    </row>
    <row r="191" spans="2:3" x14ac:dyDescent="0.2">
      <c r="B191" s="24">
        <v>2004</v>
      </c>
      <c r="C191" s="16">
        <v>0.315</v>
      </c>
    </row>
    <row r="192" spans="2:3" x14ac:dyDescent="0.2">
      <c r="B192" s="24">
        <v>2004</v>
      </c>
      <c r="C192" s="16">
        <v>0.32200000000000001</v>
      </c>
    </row>
    <row r="193" spans="2:3" x14ac:dyDescent="0.2">
      <c r="B193" s="24">
        <v>2004</v>
      </c>
      <c r="C193" s="16">
        <v>0.32100000000000001</v>
      </c>
    </row>
    <row r="194" spans="2:3" x14ac:dyDescent="0.2">
      <c r="B194" s="24">
        <v>2004</v>
      </c>
      <c r="C194" s="16">
        <v>0.33500000000000002</v>
      </c>
    </row>
    <row r="195" spans="2:3" x14ac:dyDescent="0.2">
      <c r="B195" s="23">
        <v>2005</v>
      </c>
      <c r="C195" s="16">
        <v>0.28000000000000003</v>
      </c>
    </row>
    <row r="196" spans="2:3" x14ac:dyDescent="0.2">
      <c r="B196" s="24">
        <v>2005</v>
      </c>
      <c r="C196" s="16">
        <v>0.23899999999999999</v>
      </c>
    </row>
    <row r="197" spans="2:3" x14ac:dyDescent="0.2">
      <c r="B197" s="24">
        <v>2005</v>
      </c>
      <c r="C197" s="16">
        <v>0.26100000000000001</v>
      </c>
    </row>
    <row r="198" spans="2:3" x14ac:dyDescent="0.2">
      <c r="B198" s="24">
        <v>2005</v>
      </c>
      <c r="C198" s="16">
        <v>0.33200000000000002</v>
      </c>
    </row>
    <row r="199" spans="2:3" x14ac:dyDescent="0.2">
      <c r="B199" s="24">
        <v>2005</v>
      </c>
      <c r="C199" s="16">
        <v>0.32200000000000001</v>
      </c>
    </row>
    <row r="200" spans="2:3" x14ac:dyDescent="0.2">
      <c r="B200" s="24">
        <v>2005</v>
      </c>
      <c r="C200" s="16">
        <v>0.32800000000000001</v>
      </c>
    </row>
    <row r="201" spans="2:3" x14ac:dyDescent="0.2">
      <c r="B201" s="24">
        <v>2005</v>
      </c>
      <c r="C201" s="16">
        <v>0.26900000000000002</v>
      </c>
    </row>
    <row r="202" spans="2:3" x14ac:dyDescent="0.2">
      <c r="B202" s="24">
        <v>2005</v>
      </c>
      <c r="C202" s="16">
        <v>0.26200000000000001</v>
      </c>
    </row>
    <row r="203" spans="2:3" x14ac:dyDescent="0.2">
      <c r="B203" s="24">
        <v>2005</v>
      </c>
      <c r="C203" s="16">
        <v>0.26</v>
      </c>
    </row>
    <row r="204" spans="2:3" x14ac:dyDescent="0.2">
      <c r="B204" s="24">
        <v>2005</v>
      </c>
      <c r="C204" s="16">
        <v>0.23400000000000001</v>
      </c>
    </row>
    <row r="205" spans="2:3" x14ac:dyDescent="0.2">
      <c r="B205" s="24">
        <v>2005</v>
      </c>
      <c r="C205" s="16">
        <v>0.34599999999999997</v>
      </c>
    </row>
    <row r="206" spans="2:3" x14ac:dyDescent="0.2">
      <c r="B206" s="24">
        <v>2005</v>
      </c>
      <c r="C206" s="16">
        <v>0.315</v>
      </c>
    </row>
    <row r="207" spans="2:3" x14ac:dyDescent="0.2">
      <c r="B207" s="24">
        <v>2005</v>
      </c>
      <c r="C207" s="16">
        <v>0.317</v>
      </c>
    </row>
    <row r="208" spans="2:3" x14ac:dyDescent="0.2">
      <c r="B208" s="24">
        <v>2005</v>
      </c>
      <c r="C208" s="16">
        <v>0.32100000000000001</v>
      </c>
    </row>
    <row r="209" spans="2:3" x14ac:dyDescent="0.2">
      <c r="B209" s="24">
        <v>2005</v>
      </c>
      <c r="C209" s="16">
        <v>0.33500000000000002</v>
      </c>
    </row>
    <row r="210" spans="2:3" x14ac:dyDescent="0.2">
      <c r="B210" s="23">
        <v>2006</v>
      </c>
      <c r="C210" s="16">
        <v>0.27800000000000002</v>
      </c>
    </row>
    <row r="211" spans="2:3" x14ac:dyDescent="0.2">
      <c r="B211" s="24">
        <v>2006</v>
      </c>
      <c r="C211" s="16">
        <v>0.23699999999999999</v>
      </c>
    </row>
    <row r="212" spans="2:3" x14ac:dyDescent="0.2">
      <c r="B212" s="24">
        <v>2006</v>
      </c>
      <c r="C212" s="16">
        <v>0.26800000000000002</v>
      </c>
    </row>
    <row r="213" spans="2:3" x14ac:dyDescent="0.2">
      <c r="B213" s="24">
        <v>2006</v>
      </c>
      <c r="C213" s="16">
        <v>0.34300000000000003</v>
      </c>
    </row>
    <row r="214" spans="2:3" x14ac:dyDescent="0.2">
      <c r="B214" s="24">
        <v>2006</v>
      </c>
      <c r="C214" s="16">
        <v>0.31900000000000001</v>
      </c>
    </row>
    <row r="215" spans="2:3" x14ac:dyDescent="0.2">
      <c r="B215" s="24">
        <v>2006</v>
      </c>
      <c r="C215" s="16">
        <v>0.32100000000000001</v>
      </c>
    </row>
    <row r="216" spans="2:3" x14ac:dyDescent="0.2">
      <c r="B216" s="24">
        <v>2006</v>
      </c>
      <c r="C216" s="16">
        <v>0.26400000000000001</v>
      </c>
    </row>
    <row r="217" spans="2:3" x14ac:dyDescent="0.2">
      <c r="B217" s="24">
        <v>2006</v>
      </c>
      <c r="C217" s="16">
        <v>0.253</v>
      </c>
    </row>
    <row r="218" spans="2:3" x14ac:dyDescent="0.2">
      <c r="B218" s="24">
        <v>2006</v>
      </c>
      <c r="C218" s="16">
        <v>0.25900000000000001</v>
      </c>
    </row>
    <row r="219" spans="2:3" x14ac:dyDescent="0.2">
      <c r="B219" s="24">
        <v>2006</v>
      </c>
      <c r="C219" s="16">
        <v>0.24</v>
      </c>
    </row>
    <row r="220" spans="2:3" x14ac:dyDescent="0.2">
      <c r="B220" s="24">
        <v>2006</v>
      </c>
      <c r="C220" s="16">
        <v>0.32500000000000001</v>
      </c>
    </row>
    <row r="221" spans="2:3" x14ac:dyDescent="0.2">
      <c r="B221" s="24">
        <v>2006</v>
      </c>
      <c r="C221" s="16">
        <v>0.315</v>
      </c>
    </row>
    <row r="222" spans="2:3" x14ac:dyDescent="0.2">
      <c r="B222" s="24">
        <v>2006</v>
      </c>
      <c r="C222" s="16">
        <v>0.318</v>
      </c>
    </row>
    <row r="223" spans="2:3" x14ac:dyDescent="0.2">
      <c r="B223" s="24">
        <v>2006</v>
      </c>
      <c r="C223" s="16">
        <v>0.32900000000000001</v>
      </c>
    </row>
    <row r="224" spans="2:3" x14ac:dyDescent="0.2">
      <c r="B224" s="24">
        <v>2006</v>
      </c>
      <c r="C224" s="16">
        <v>0.33500000000000002</v>
      </c>
    </row>
    <row r="225" spans="2:3" x14ac:dyDescent="0.2">
      <c r="B225" s="23">
        <v>2007</v>
      </c>
      <c r="C225" s="16">
        <v>0.26300000000000001</v>
      </c>
    </row>
    <row r="226" spans="2:3" x14ac:dyDescent="0.2">
      <c r="B226" s="24">
        <v>2007</v>
      </c>
      <c r="C226" s="16">
        <v>0.252</v>
      </c>
    </row>
    <row r="227" spans="2:3" x14ac:dyDescent="0.2">
      <c r="B227" s="24">
        <v>2007</v>
      </c>
      <c r="C227" s="16">
        <v>0.30399999999999999</v>
      </c>
    </row>
    <row r="228" spans="2:3" x14ac:dyDescent="0.2">
      <c r="B228" s="24">
        <v>2007</v>
      </c>
      <c r="C228" s="16">
        <v>0.34300000000000003</v>
      </c>
    </row>
    <row r="229" spans="2:3" x14ac:dyDescent="0.2">
      <c r="B229" s="24">
        <v>2007</v>
      </c>
      <c r="C229" s="16">
        <v>0.31900000000000001</v>
      </c>
    </row>
    <row r="230" spans="2:3" x14ac:dyDescent="0.2">
      <c r="B230" s="24">
        <v>2007</v>
      </c>
      <c r="C230" s="16">
        <v>0.32200000000000001</v>
      </c>
    </row>
    <row r="231" spans="2:3" x14ac:dyDescent="0.2">
      <c r="B231" s="24">
        <v>2007</v>
      </c>
      <c r="C231" s="16">
        <v>0.27600000000000002</v>
      </c>
    </row>
    <row r="232" spans="2:3" x14ac:dyDescent="0.2">
      <c r="B232" s="24">
        <v>2007</v>
      </c>
      <c r="C232" s="16">
        <v>0.26200000000000001</v>
      </c>
    </row>
    <row r="233" spans="2:3" x14ac:dyDescent="0.2">
      <c r="B233" s="24">
        <v>2007</v>
      </c>
      <c r="C233" s="16">
        <v>0.26200000000000001</v>
      </c>
    </row>
    <row r="234" spans="2:3" x14ac:dyDescent="0.2">
      <c r="B234" s="24">
        <v>2007</v>
      </c>
      <c r="C234" s="16">
        <v>0.23400000000000001</v>
      </c>
    </row>
    <row r="235" spans="2:3" x14ac:dyDescent="0.2">
      <c r="B235" s="24">
        <v>2007</v>
      </c>
      <c r="C235" s="16">
        <v>0.32600000000000001</v>
      </c>
    </row>
    <row r="236" spans="2:3" x14ac:dyDescent="0.2">
      <c r="B236" s="24">
        <v>2007</v>
      </c>
      <c r="C236" s="16">
        <v>0.315</v>
      </c>
    </row>
    <row r="237" spans="2:3" x14ac:dyDescent="0.2">
      <c r="B237" s="24">
        <v>2007</v>
      </c>
      <c r="C237" s="16">
        <v>0.31900000000000001</v>
      </c>
    </row>
    <row r="238" spans="2:3" x14ac:dyDescent="0.2">
      <c r="B238" s="24">
        <v>2007</v>
      </c>
      <c r="C238" s="16">
        <v>0.32900000000000001</v>
      </c>
    </row>
    <row r="239" spans="2:3" x14ac:dyDescent="0.2">
      <c r="B239" s="24">
        <v>2007</v>
      </c>
      <c r="C239" s="16">
        <v>0.33500000000000002</v>
      </c>
    </row>
    <row r="240" spans="2:3" x14ac:dyDescent="0.2">
      <c r="B240" s="23">
        <v>2008</v>
      </c>
      <c r="C240" s="16">
        <v>0.27500000000000002</v>
      </c>
    </row>
    <row r="241" spans="2:3" x14ac:dyDescent="0.2">
      <c r="B241" s="24">
        <v>2008</v>
      </c>
      <c r="C241" s="16">
        <v>0.251</v>
      </c>
    </row>
    <row r="242" spans="2:3" x14ac:dyDescent="0.2">
      <c r="B242" s="24">
        <v>2008</v>
      </c>
      <c r="C242" s="16">
        <v>0.30199999999999999</v>
      </c>
    </row>
    <row r="243" spans="2:3" x14ac:dyDescent="0.2">
      <c r="B243" s="24">
        <v>2008</v>
      </c>
      <c r="C243" s="16">
        <v>0.33400000000000002</v>
      </c>
    </row>
    <row r="244" spans="2:3" x14ac:dyDescent="0.2">
      <c r="B244" s="24">
        <v>2008</v>
      </c>
      <c r="C244" s="16">
        <v>0.31900000000000001</v>
      </c>
    </row>
    <row r="245" spans="2:3" x14ac:dyDescent="0.2">
      <c r="B245" s="24">
        <v>2008</v>
      </c>
      <c r="C245" s="16">
        <v>0.31</v>
      </c>
    </row>
    <row r="246" spans="2:3" x14ac:dyDescent="0.2">
      <c r="B246" s="24">
        <v>2008</v>
      </c>
      <c r="C246" s="16">
        <v>0.27600000000000002</v>
      </c>
    </row>
    <row r="247" spans="2:3" x14ac:dyDescent="0.2">
      <c r="B247" s="24">
        <v>2008</v>
      </c>
      <c r="C247" s="16">
        <v>0.26200000000000001</v>
      </c>
    </row>
    <row r="248" spans="2:3" x14ac:dyDescent="0.2">
      <c r="B248" s="24">
        <v>2008</v>
      </c>
      <c r="C248" s="16">
        <v>0.26300000000000001</v>
      </c>
    </row>
    <row r="249" spans="2:3" x14ac:dyDescent="0.2">
      <c r="B249" s="24">
        <v>2008</v>
      </c>
      <c r="C249" s="16">
        <v>0.24</v>
      </c>
    </row>
    <row r="250" spans="2:3" x14ac:dyDescent="0.2">
      <c r="B250" s="24">
        <v>2008</v>
      </c>
      <c r="C250" s="16">
        <v>0.33900000000000002</v>
      </c>
    </row>
    <row r="251" spans="2:3" x14ac:dyDescent="0.2">
      <c r="B251" s="24">
        <v>2008</v>
      </c>
      <c r="C251" s="16">
        <v>0.33600000000000002</v>
      </c>
    </row>
    <row r="252" spans="2:3" x14ac:dyDescent="0.2">
      <c r="B252" s="24">
        <v>2008</v>
      </c>
      <c r="C252" s="16">
        <v>0.32100000000000001</v>
      </c>
    </row>
    <row r="253" spans="2:3" x14ac:dyDescent="0.2">
      <c r="B253" s="24">
        <v>2008</v>
      </c>
      <c r="C253" s="16">
        <v>0.32900000000000001</v>
      </c>
    </row>
    <row r="254" spans="2:3" x14ac:dyDescent="0.2">
      <c r="B254" s="24">
        <v>2008</v>
      </c>
      <c r="C254" s="16">
        <v>0.33</v>
      </c>
    </row>
    <row r="255" spans="2:3" x14ac:dyDescent="0.2">
      <c r="B255" s="23">
        <v>2009</v>
      </c>
      <c r="C255" s="16">
        <v>0.26400000000000001</v>
      </c>
    </row>
    <row r="256" spans="2:3" x14ac:dyDescent="0.2">
      <c r="B256" s="24">
        <v>2009</v>
      </c>
      <c r="C256" s="16">
        <v>0.26900000000000002</v>
      </c>
    </row>
    <row r="257" spans="2:3" x14ac:dyDescent="0.2">
      <c r="B257" s="24">
        <v>2009</v>
      </c>
      <c r="C257" s="16">
        <v>0.29099999999999998</v>
      </c>
    </row>
    <row r="258" spans="2:3" x14ac:dyDescent="0.2">
      <c r="B258" s="24">
        <v>2009</v>
      </c>
      <c r="C258" s="16">
        <v>0.33100000000000002</v>
      </c>
    </row>
    <row r="259" spans="2:3" x14ac:dyDescent="0.2">
      <c r="B259" s="24">
        <v>2009</v>
      </c>
      <c r="C259" s="16">
        <v>0.33</v>
      </c>
    </row>
    <row r="260" spans="2:3" x14ac:dyDescent="0.2">
      <c r="B260" s="24">
        <v>2009</v>
      </c>
      <c r="C260" s="16">
        <v>0.315</v>
      </c>
    </row>
    <row r="261" spans="2:3" x14ac:dyDescent="0.2">
      <c r="B261" s="24">
        <v>2009</v>
      </c>
      <c r="C261" s="16">
        <v>0.27200000000000002</v>
      </c>
    </row>
    <row r="262" spans="2:3" x14ac:dyDescent="0.2">
      <c r="B262" s="24">
        <v>2009</v>
      </c>
      <c r="C262" s="16">
        <v>0.25700000000000001</v>
      </c>
    </row>
    <row r="263" spans="2:3" x14ac:dyDescent="0.2">
      <c r="B263" s="24">
        <v>2009</v>
      </c>
      <c r="C263" s="16">
        <v>0.25900000000000001</v>
      </c>
    </row>
    <row r="264" spans="2:3" x14ac:dyDescent="0.2">
      <c r="B264" s="24">
        <v>2009</v>
      </c>
      <c r="C264" s="16">
        <v>0.248</v>
      </c>
    </row>
    <row r="265" spans="2:3" x14ac:dyDescent="0.2">
      <c r="B265" s="24">
        <v>2009</v>
      </c>
      <c r="C265" s="16">
        <v>0.32400000000000001</v>
      </c>
    </row>
    <row r="266" spans="2:3" x14ac:dyDescent="0.2">
      <c r="B266" s="24">
        <v>2009</v>
      </c>
      <c r="C266" s="16">
        <v>0.33500000000000002</v>
      </c>
    </row>
    <row r="267" spans="2:3" x14ac:dyDescent="0.2">
      <c r="B267" s="24">
        <v>2009</v>
      </c>
      <c r="C267" s="16">
        <v>0.32</v>
      </c>
    </row>
    <row r="268" spans="2:3" x14ac:dyDescent="0.2">
      <c r="B268" s="24">
        <v>2009</v>
      </c>
      <c r="C268" s="16">
        <v>0.33600000000000002</v>
      </c>
    </row>
    <row r="269" spans="2:3" x14ac:dyDescent="0.2">
      <c r="B269" s="24">
        <v>2009</v>
      </c>
      <c r="C269" s="16">
        <v>0.317</v>
      </c>
    </row>
    <row r="270" spans="2:3" x14ac:dyDescent="0.2">
      <c r="B270" s="23">
        <v>2010</v>
      </c>
      <c r="C270" s="16">
        <v>0.26600000000000001</v>
      </c>
    </row>
    <row r="271" spans="2:3" x14ac:dyDescent="0.2">
      <c r="B271" s="24">
        <v>2010</v>
      </c>
      <c r="C271" s="16">
        <v>0.26900000000000002</v>
      </c>
    </row>
    <row r="272" spans="2:3" x14ac:dyDescent="0.2">
      <c r="B272" s="24">
        <v>2010</v>
      </c>
      <c r="C272" s="16">
        <v>0.29299999999999998</v>
      </c>
    </row>
    <row r="273" spans="2:5" x14ac:dyDescent="0.2">
      <c r="B273" s="24">
        <v>2010</v>
      </c>
      <c r="C273" s="16">
        <v>0.32900000000000001</v>
      </c>
    </row>
    <row r="274" spans="2:5" x14ac:dyDescent="0.2">
      <c r="B274" s="24">
        <v>2010</v>
      </c>
      <c r="C274" s="16">
        <v>0.34399999999999997</v>
      </c>
    </row>
    <row r="275" spans="2:5" x14ac:dyDescent="0.2">
      <c r="B275" s="24">
        <v>2010</v>
      </c>
      <c r="C275" s="16">
        <v>0.312</v>
      </c>
    </row>
    <row r="276" spans="2:5" x14ac:dyDescent="0.2">
      <c r="B276" s="24">
        <v>2010</v>
      </c>
      <c r="C276" s="16">
        <v>0.255</v>
      </c>
    </row>
    <row r="277" spans="2:5" x14ac:dyDescent="0.2">
      <c r="B277" s="24">
        <v>2010</v>
      </c>
      <c r="C277" s="16">
        <v>0.26100000000000001</v>
      </c>
    </row>
    <row r="278" spans="2:5" x14ac:dyDescent="0.2">
      <c r="B278" s="24">
        <v>2010</v>
      </c>
      <c r="C278" s="16">
        <v>0.254</v>
      </c>
    </row>
    <row r="279" spans="2:5" x14ac:dyDescent="0.2">
      <c r="B279" s="24">
        <v>2010</v>
      </c>
      <c r="C279" s="16">
        <v>0.24099999999999999</v>
      </c>
    </row>
    <row r="280" spans="2:5" x14ac:dyDescent="0.2">
      <c r="B280" s="24">
        <v>2010</v>
      </c>
      <c r="C280" s="16">
        <v>0.32900000000000001</v>
      </c>
    </row>
    <row r="281" spans="2:5" x14ac:dyDescent="0.2">
      <c r="B281" s="24">
        <v>2010</v>
      </c>
      <c r="C281" s="16">
        <v>0.33400000000000002</v>
      </c>
    </row>
    <row r="282" spans="2:5" x14ac:dyDescent="0.2">
      <c r="B282" s="24">
        <v>2010</v>
      </c>
      <c r="C282" s="16">
        <v>0.32</v>
      </c>
    </row>
    <row r="283" spans="2:5" x14ac:dyDescent="0.2">
      <c r="B283" s="24">
        <v>2010</v>
      </c>
      <c r="C283" s="16"/>
    </row>
    <row r="284" spans="2:5" x14ac:dyDescent="0.2">
      <c r="B284" s="24">
        <v>2010</v>
      </c>
      <c r="C284" s="16"/>
    </row>
    <row r="285" spans="2:5" x14ac:dyDescent="0.2">
      <c r="B285" s="23">
        <v>2011</v>
      </c>
      <c r="C285" s="16">
        <v>0.26300000000000001</v>
      </c>
      <c r="E285" s="23"/>
    </row>
    <row r="286" spans="2:5" x14ac:dyDescent="0.2">
      <c r="B286" s="24">
        <v>2011</v>
      </c>
      <c r="C286" s="16">
        <v>0.27800000000000002</v>
      </c>
      <c r="E286" s="23"/>
    </row>
    <row r="287" spans="2:5" x14ac:dyDescent="0.2">
      <c r="B287" s="24">
        <v>2011</v>
      </c>
      <c r="C287" s="16">
        <v>0.28999999999999998</v>
      </c>
      <c r="E287" s="23"/>
    </row>
    <row r="288" spans="2:5" x14ac:dyDescent="0.2">
      <c r="B288" s="24">
        <v>2011</v>
      </c>
      <c r="C288" s="16">
        <v>0.33500000000000002</v>
      </c>
      <c r="E288" s="23"/>
    </row>
    <row r="289" spans="2:5" x14ac:dyDescent="0.2">
      <c r="B289" s="24">
        <v>2011</v>
      </c>
      <c r="C289" s="16">
        <v>0.34499999999999997</v>
      </c>
      <c r="E289" s="23"/>
    </row>
    <row r="290" spans="2:5" x14ac:dyDescent="0.2">
      <c r="B290" s="24">
        <v>2011</v>
      </c>
      <c r="C290" s="16">
        <v>0.31900000000000001</v>
      </c>
      <c r="E290" s="23"/>
    </row>
    <row r="291" spans="2:5" x14ac:dyDescent="0.2">
      <c r="B291" s="24">
        <v>2011</v>
      </c>
      <c r="C291" s="16">
        <v>0.25800000000000001</v>
      </c>
      <c r="E291" s="23"/>
    </row>
    <row r="292" spans="2:5" x14ac:dyDescent="0.2">
      <c r="B292" s="24">
        <v>2011</v>
      </c>
      <c r="C292" s="16">
        <v>0.26300000000000001</v>
      </c>
      <c r="E292" s="23"/>
    </row>
    <row r="293" spans="2:5" x14ac:dyDescent="0.2">
      <c r="B293" s="24">
        <v>2011</v>
      </c>
      <c r="C293" s="16">
        <v>0.25800000000000001</v>
      </c>
      <c r="E293" s="23"/>
    </row>
    <row r="294" spans="2:5" x14ac:dyDescent="0.2">
      <c r="B294" s="24">
        <v>2011</v>
      </c>
      <c r="C294" s="16">
        <v>0.24399999999999999</v>
      </c>
      <c r="E294" s="23"/>
    </row>
    <row r="295" spans="2:5" x14ac:dyDescent="0.2">
      <c r="B295" s="24">
        <v>2011</v>
      </c>
      <c r="C295" s="16">
        <v>0.33</v>
      </c>
      <c r="E295" s="23"/>
    </row>
    <row r="296" spans="2:5" x14ac:dyDescent="0.2">
      <c r="B296" s="24">
        <v>2011</v>
      </c>
      <c r="C296" s="16"/>
      <c r="E296" s="23"/>
    </row>
    <row r="297" spans="2:5" x14ac:dyDescent="0.2">
      <c r="B297" s="24">
        <v>2011</v>
      </c>
      <c r="C297" s="16"/>
      <c r="E297" s="23"/>
    </row>
    <row r="298" spans="2:5" x14ac:dyDescent="0.2">
      <c r="B298" s="24">
        <v>2011</v>
      </c>
      <c r="C298" s="16"/>
      <c r="E298" s="23"/>
    </row>
    <row r="299" spans="2:5" x14ac:dyDescent="0.2">
      <c r="B299" s="24">
        <v>2011</v>
      </c>
      <c r="C299" s="16"/>
      <c r="E299" s="23"/>
    </row>
    <row r="300" spans="2:5" x14ac:dyDescent="0.2">
      <c r="B300" s="23">
        <v>2012</v>
      </c>
      <c r="C300" s="16">
        <v>0.26500000000000001</v>
      </c>
    </row>
    <row r="301" spans="2:5" x14ac:dyDescent="0.2">
      <c r="B301" s="23">
        <v>2012</v>
      </c>
      <c r="C301" s="16">
        <v>0.28100000000000003</v>
      </c>
    </row>
    <row r="302" spans="2:5" x14ac:dyDescent="0.2">
      <c r="B302" s="23">
        <v>2012</v>
      </c>
      <c r="C302" s="16">
        <v>0.28299999999999997</v>
      </c>
    </row>
    <row r="303" spans="2:5" x14ac:dyDescent="0.2">
      <c r="B303" s="23">
        <v>2012</v>
      </c>
      <c r="C303" s="16">
        <v>0.34300000000000003</v>
      </c>
    </row>
    <row r="304" spans="2:5" x14ac:dyDescent="0.2">
      <c r="B304" s="23">
        <v>2012</v>
      </c>
      <c r="C304" s="16">
        <v>0.35</v>
      </c>
    </row>
    <row r="305" spans="2:3" x14ac:dyDescent="0.2">
      <c r="B305" s="23">
        <v>2012</v>
      </c>
      <c r="C305" s="16">
        <v>0.31900000000000001</v>
      </c>
    </row>
    <row r="306" spans="2:3" x14ac:dyDescent="0.2">
      <c r="B306" s="23">
        <v>2012</v>
      </c>
      <c r="C306" s="16">
        <v>0.254</v>
      </c>
    </row>
    <row r="307" spans="2:3" x14ac:dyDescent="0.2">
      <c r="B307" s="23">
        <v>2012</v>
      </c>
      <c r="C307" s="16"/>
    </row>
    <row r="308" spans="2:3" x14ac:dyDescent="0.2">
      <c r="B308" s="23">
        <v>2012</v>
      </c>
      <c r="C308" s="16">
        <v>0.25900000000000001</v>
      </c>
    </row>
    <row r="309" spans="2:3" x14ac:dyDescent="0.2">
      <c r="B309" s="23">
        <v>2012</v>
      </c>
      <c r="C309" s="16">
        <v>0.249</v>
      </c>
    </row>
    <row r="310" spans="2:3" x14ac:dyDescent="0.2">
      <c r="B310" s="23">
        <v>2012</v>
      </c>
      <c r="C310" s="16">
        <v>0.32800000000000001</v>
      </c>
    </row>
    <row r="311" spans="2:3" x14ac:dyDescent="0.2">
      <c r="B311" s="23">
        <v>2012</v>
      </c>
      <c r="C311" s="16"/>
    </row>
    <row r="312" spans="2:3" x14ac:dyDescent="0.2">
      <c r="B312" s="23">
        <v>2012</v>
      </c>
      <c r="C312" s="16"/>
    </row>
    <row r="313" spans="2:3" x14ac:dyDescent="0.2">
      <c r="B313" s="23">
        <v>2012</v>
      </c>
      <c r="C313" s="16"/>
    </row>
    <row r="314" spans="2:3" x14ac:dyDescent="0.2">
      <c r="B314" s="23">
        <v>2012</v>
      </c>
      <c r="C314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40" zoomScaleNormal="40" workbookViewId="0">
      <selection activeCell="K23" sqref="K23:T23"/>
    </sheetView>
  </sheetViews>
  <sheetFormatPr baseColWidth="10" defaultRowHeight="14.25" x14ac:dyDescent="0.2"/>
  <cols>
    <col min="1" max="256" width="9" customWidth="1"/>
  </cols>
  <sheetData>
    <row r="1" spans="1:20" x14ac:dyDescent="0.2">
      <c r="A1" s="1" t="s">
        <v>0</v>
      </c>
    </row>
    <row r="3" spans="1:20" x14ac:dyDescent="0.2">
      <c r="A3" s="1" t="s">
        <v>1</v>
      </c>
      <c r="B3" s="2">
        <v>41610.507222222222</v>
      </c>
    </row>
    <row r="4" spans="1:20" x14ac:dyDescent="0.2">
      <c r="A4" s="1" t="s">
        <v>2</v>
      </c>
      <c r="B4" s="2">
        <v>41618.461419733794</v>
      </c>
    </row>
    <row r="5" spans="1:20" x14ac:dyDescent="0.2">
      <c r="A5" s="1" t="s">
        <v>3</v>
      </c>
      <c r="B5" s="1" t="s">
        <v>4</v>
      </c>
    </row>
    <row r="6" spans="1:20" x14ac:dyDescent="0.2">
      <c r="A6" s="1" t="s">
        <v>5</v>
      </c>
      <c r="B6" s="1" t="s">
        <v>6</v>
      </c>
    </row>
    <row r="7" spans="1:20" x14ac:dyDescent="0.2">
      <c r="A7" s="1" t="s">
        <v>7</v>
      </c>
      <c r="B7" s="1" t="s">
        <v>8</v>
      </c>
    </row>
    <row r="9" spans="1:20" x14ac:dyDescent="0.2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  <c r="M9" s="3" t="s">
        <v>21</v>
      </c>
      <c r="N9" s="3" t="s">
        <v>22</v>
      </c>
      <c r="O9" s="3" t="s">
        <v>23</v>
      </c>
      <c r="P9" s="3" t="s">
        <v>24</v>
      </c>
      <c r="Q9" s="3" t="s">
        <v>25</v>
      </c>
      <c r="R9" s="3" t="s">
        <v>26</v>
      </c>
      <c r="S9" s="3" t="s">
        <v>27</v>
      </c>
      <c r="T9" s="17" t="s">
        <v>4</v>
      </c>
    </row>
    <row r="10" spans="1:20" x14ac:dyDescent="0.2">
      <c r="A10" s="3" t="s">
        <v>28</v>
      </c>
      <c r="B10" s="4">
        <v>29</v>
      </c>
      <c r="C10" s="4">
        <v>28</v>
      </c>
      <c r="D10" s="4">
        <v>27</v>
      </c>
      <c r="E10" s="4">
        <v>27</v>
      </c>
      <c r="F10" s="4">
        <v>29</v>
      </c>
      <c r="G10" s="4">
        <v>30</v>
      </c>
      <c r="H10" s="4">
        <v>28</v>
      </c>
      <c r="I10" s="18" t="s">
        <v>40</v>
      </c>
      <c r="J10" s="5">
        <v>28.3</v>
      </c>
      <c r="K10" s="5">
        <v>26.1</v>
      </c>
      <c r="L10" s="5">
        <v>28</v>
      </c>
      <c r="M10" s="5">
        <v>27.8</v>
      </c>
      <c r="N10" s="5">
        <v>26.3</v>
      </c>
      <c r="O10" s="5">
        <v>27.5</v>
      </c>
      <c r="P10" s="5">
        <v>26.4</v>
      </c>
      <c r="Q10" s="5">
        <v>26.6</v>
      </c>
      <c r="R10" s="5">
        <v>26.3</v>
      </c>
      <c r="S10" s="5">
        <v>26.5</v>
      </c>
    </row>
    <row r="11" spans="1:20" x14ac:dyDescent="0.2">
      <c r="A11" s="3" t="s">
        <v>29</v>
      </c>
      <c r="B11" s="4">
        <v>20</v>
      </c>
      <c r="C11" s="18" t="s">
        <v>40</v>
      </c>
      <c r="D11" s="4">
        <v>20</v>
      </c>
      <c r="E11" s="18" t="s">
        <v>40</v>
      </c>
      <c r="F11" s="4">
        <v>21</v>
      </c>
      <c r="G11" s="18" t="s">
        <v>40</v>
      </c>
      <c r="H11" s="4">
        <v>22</v>
      </c>
      <c r="I11" s="18" t="s">
        <v>40</v>
      </c>
      <c r="J11" s="5">
        <v>24.8</v>
      </c>
      <c r="K11" s="5">
        <v>23.9</v>
      </c>
      <c r="L11" s="5">
        <v>23.9</v>
      </c>
      <c r="M11" s="5">
        <v>23.7</v>
      </c>
      <c r="N11" s="5">
        <v>25.2</v>
      </c>
      <c r="O11" s="5">
        <v>25.1</v>
      </c>
      <c r="P11" s="5">
        <v>26.9</v>
      </c>
      <c r="Q11" s="5">
        <v>26.9</v>
      </c>
      <c r="R11" s="5">
        <v>27.8</v>
      </c>
      <c r="S11" s="5">
        <v>28.1</v>
      </c>
    </row>
    <row r="12" spans="1:20" x14ac:dyDescent="0.2">
      <c r="A12" s="3" t="s">
        <v>30</v>
      </c>
      <c r="B12" s="4">
        <v>29</v>
      </c>
      <c r="C12" s="4">
        <v>27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18" t="s">
        <v>40</v>
      </c>
      <c r="J12" s="18" t="s">
        <v>40</v>
      </c>
      <c r="K12" s="18" t="s">
        <v>40</v>
      </c>
      <c r="L12" s="5">
        <v>26.1</v>
      </c>
      <c r="M12" s="5">
        <v>26.8</v>
      </c>
      <c r="N12" s="5">
        <v>30.4</v>
      </c>
      <c r="O12" s="5">
        <v>30.2</v>
      </c>
      <c r="P12" s="5">
        <v>29.1</v>
      </c>
      <c r="Q12" s="5">
        <v>29.3</v>
      </c>
      <c r="R12" s="5">
        <v>29</v>
      </c>
      <c r="S12" s="5">
        <v>28.3</v>
      </c>
    </row>
    <row r="13" spans="1:20" x14ac:dyDescent="0.2">
      <c r="A13" s="3" t="s">
        <v>31</v>
      </c>
      <c r="B13" s="4">
        <v>35</v>
      </c>
      <c r="C13" s="4">
        <v>34</v>
      </c>
      <c r="D13" s="4">
        <v>35</v>
      </c>
      <c r="E13" s="4">
        <v>35</v>
      </c>
      <c r="F13" s="4">
        <v>34</v>
      </c>
      <c r="G13" s="4">
        <v>33</v>
      </c>
      <c r="H13" s="4">
        <v>33</v>
      </c>
      <c r="I13" s="18" t="s">
        <v>40</v>
      </c>
      <c r="J13" s="5">
        <v>34.700000000000003</v>
      </c>
      <c r="K13" s="5">
        <v>33</v>
      </c>
      <c r="L13" s="5">
        <v>33.200000000000003</v>
      </c>
      <c r="M13" s="5">
        <v>34.299999999999997</v>
      </c>
      <c r="N13" s="5">
        <v>34.299999999999997</v>
      </c>
      <c r="O13" s="5">
        <v>33.4</v>
      </c>
      <c r="P13" s="5">
        <v>33.1</v>
      </c>
      <c r="Q13" s="5">
        <v>32.9</v>
      </c>
      <c r="R13" s="5">
        <v>33.5</v>
      </c>
      <c r="S13" s="5">
        <v>34.299999999999997</v>
      </c>
    </row>
    <row r="14" spans="1:20" x14ac:dyDescent="0.2">
      <c r="A14" s="3" t="s">
        <v>32</v>
      </c>
      <c r="B14" s="4">
        <v>34</v>
      </c>
      <c r="C14" s="4">
        <v>34</v>
      </c>
      <c r="D14" s="4">
        <v>35</v>
      </c>
      <c r="E14" s="4">
        <v>34</v>
      </c>
      <c r="F14" s="4">
        <v>33</v>
      </c>
      <c r="G14" s="4">
        <v>32</v>
      </c>
      <c r="H14" s="4">
        <v>33</v>
      </c>
      <c r="I14" s="4">
        <v>31</v>
      </c>
      <c r="J14" s="4">
        <v>31</v>
      </c>
      <c r="K14" s="5">
        <v>31</v>
      </c>
      <c r="L14" s="5">
        <v>32.200000000000003</v>
      </c>
      <c r="M14" s="5">
        <v>31.9</v>
      </c>
      <c r="N14" s="5">
        <v>31.9</v>
      </c>
      <c r="O14" s="5">
        <v>31.9</v>
      </c>
      <c r="P14" s="5">
        <v>33</v>
      </c>
      <c r="Q14" s="5">
        <v>34.4</v>
      </c>
      <c r="R14" s="5">
        <v>34.5</v>
      </c>
      <c r="S14" s="5">
        <v>35</v>
      </c>
    </row>
    <row r="15" spans="1:20" x14ac:dyDescent="0.2">
      <c r="A15" s="3" t="s">
        <v>33</v>
      </c>
      <c r="B15" s="4">
        <v>29</v>
      </c>
      <c r="C15" s="4">
        <v>29</v>
      </c>
      <c r="D15" s="4">
        <v>29</v>
      </c>
      <c r="E15" s="4">
        <v>28</v>
      </c>
      <c r="F15" s="4">
        <v>29</v>
      </c>
      <c r="G15" s="4">
        <v>28</v>
      </c>
      <c r="H15" s="4">
        <v>27</v>
      </c>
      <c r="I15" s="4">
        <v>27</v>
      </c>
      <c r="J15" s="4">
        <v>27</v>
      </c>
      <c r="K15" s="5">
        <v>28.2</v>
      </c>
      <c r="L15" s="5">
        <v>27.7</v>
      </c>
      <c r="M15" s="5">
        <v>27.3</v>
      </c>
      <c r="N15" s="5">
        <v>26.6</v>
      </c>
      <c r="O15" s="5">
        <v>29.8</v>
      </c>
      <c r="P15" s="5">
        <v>29.9</v>
      </c>
      <c r="Q15" s="5">
        <v>29.8</v>
      </c>
      <c r="R15" s="5">
        <v>30.8</v>
      </c>
      <c r="S15" s="5">
        <v>30.5</v>
      </c>
    </row>
    <row r="16" spans="1:20" x14ac:dyDescent="0.2">
      <c r="A16" s="3" t="s">
        <v>34</v>
      </c>
      <c r="B16" s="4">
        <v>33</v>
      </c>
      <c r="C16" s="4">
        <v>32</v>
      </c>
      <c r="D16" s="4">
        <v>31</v>
      </c>
      <c r="E16" s="4">
        <v>31</v>
      </c>
      <c r="F16" s="4">
        <v>30</v>
      </c>
      <c r="G16" s="4">
        <v>29</v>
      </c>
      <c r="H16" s="4">
        <v>29</v>
      </c>
      <c r="I16" s="18" t="s">
        <v>40</v>
      </c>
      <c r="J16" s="18" t="s">
        <v>40</v>
      </c>
      <c r="K16" s="5">
        <v>33.200000000000003</v>
      </c>
      <c r="L16" s="5">
        <v>32.799999999999997</v>
      </c>
      <c r="M16" s="5">
        <v>32.1</v>
      </c>
      <c r="N16" s="5">
        <v>32.200000000000003</v>
      </c>
      <c r="O16" s="5">
        <v>31</v>
      </c>
      <c r="P16" s="5">
        <v>31.5</v>
      </c>
      <c r="Q16" s="5">
        <v>31.2</v>
      </c>
      <c r="R16" s="5">
        <v>31.9</v>
      </c>
      <c r="S16" s="5">
        <v>31.9</v>
      </c>
    </row>
    <row r="17" spans="1:20" x14ac:dyDescent="0.2">
      <c r="A17" s="3" t="s">
        <v>35</v>
      </c>
      <c r="B17" s="4">
        <v>29</v>
      </c>
      <c r="C17" s="4">
        <v>29</v>
      </c>
      <c r="D17" s="4">
        <v>26</v>
      </c>
      <c r="E17" s="4">
        <v>25</v>
      </c>
      <c r="F17" s="4">
        <v>26</v>
      </c>
      <c r="G17" s="4">
        <v>29</v>
      </c>
      <c r="H17" s="4">
        <v>27</v>
      </c>
      <c r="I17" s="4">
        <v>27</v>
      </c>
      <c r="J17" s="4">
        <v>27</v>
      </c>
      <c r="K17" s="18" t="s">
        <v>40</v>
      </c>
      <c r="L17" s="5">
        <v>26.9</v>
      </c>
      <c r="M17" s="5">
        <v>26.4</v>
      </c>
      <c r="N17" s="5">
        <v>27.6</v>
      </c>
      <c r="O17" s="5">
        <v>27.6</v>
      </c>
      <c r="P17" s="5">
        <v>27.2</v>
      </c>
      <c r="Q17" s="5">
        <v>25.5</v>
      </c>
      <c r="R17" s="5">
        <v>25.8</v>
      </c>
      <c r="S17" s="5">
        <v>25.4</v>
      </c>
    </row>
    <row r="18" spans="1:20" x14ac:dyDescent="0.2">
      <c r="A18" s="3" t="s">
        <v>36</v>
      </c>
      <c r="B18" s="4">
        <v>27</v>
      </c>
      <c r="C18" s="4">
        <v>26</v>
      </c>
      <c r="D18" s="4">
        <v>25</v>
      </c>
      <c r="E18" s="4">
        <v>24</v>
      </c>
      <c r="F18" s="4">
        <v>26</v>
      </c>
      <c r="G18" s="4">
        <v>24</v>
      </c>
      <c r="H18" s="4">
        <v>24</v>
      </c>
      <c r="I18" s="18" t="s">
        <v>40</v>
      </c>
      <c r="J18" s="5">
        <v>27.4</v>
      </c>
      <c r="K18" s="5">
        <v>25.8</v>
      </c>
      <c r="L18" s="5">
        <v>26.2</v>
      </c>
      <c r="M18" s="5">
        <v>25.3</v>
      </c>
      <c r="N18" s="5">
        <v>26.2</v>
      </c>
      <c r="O18" s="5">
        <v>26.2</v>
      </c>
      <c r="P18" s="5">
        <v>25.7</v>
      </c>
      <c r="Q18" s="5">
        <v>26.1</v>
      </c>
      <c r="R18" s="5">
        <v>26.3</v>
      </c>
      <c r="S18" s="18" t="s">
        <v>40</v>
      </c>
    </row>
    <row r="19" spans="1:20" x14ac:dyDescent="0.2">
      <c r="A19" s="3" t="s">
        <v>37</v>
      </c>
      <c r="B19" s="18" t="s">
        <v>40</v>
      </c>
      <c r="C19" s="4">
        <v>22</v>
      </c>
      <c r="D19" s="4">
        <v>22</v>
      </c>
      <c r="E19" s="4">
        <v>22</v>
      </c>
      <c r="F19" s="4">
        <v>24</v>
      </c>
      <c r="G19" s="4">
        <v>24</v>
      </c>
      <c r="H19" s="4">
        <v>27</v>
      </c>
      <c r="I19" s="4">
        <v>26</v>
      </c>
      <c r="J19" s="4">
        <v>26</v>
      </c>
      <c r="K19" s="5">
        <v>25.5</v>
      </c>
      <c r="L19" s="5">
        <v>26</v>
      </c>
      <c r="M19" s="5">
        <v>25.9</v>
      </c>
      <c r="N19" s="5">
        <v>26.2</v>
      </c>
      <c r="O19" s="5">
        <v>26.3</v>
      </c>
      <c r="P19" s="5">
        <v>25.9</v>
      </c>
      <c r="Q19" s="5">
        <v>25.4</v>
      </c>
      <c r="R19" s="5">
        <v>25.8</v>
      </c>
      <c r="S19" s="5">
        <v>25.9</v>
      </c>
    </row>
    <row r="20" spans="1:20" x14ac:dyDescent="0.2">
      <c r="A20" s="3" t="s">
        <v>38</v>
      </c>
      <c r="B20" s="18" t="s">
        <v>40</v>
      </c>
      <c r="C20" s="18" t="s">
        <v>40</v>
      </c>
      <c r="D20" s="4">
        <v>21</v>
      </c>
      <c r="E20" s="18" t="s">
        <v>40</v>
      </c>
      <c r="F20" s="4">
        <v>22</v>
      </c>
      <c r="G20" s="18" t="s">
        <v>40</v>
      </c>
      <c r="H20" s="4">
        <v>24</v>
      </c>
      <c r="I20" s="4">
        <v>23</v>
      </c>
      <c r="J20" s="18" t="s">
        <v>40</v>
      </c>
      <c r="K20" s="5">
        <v>23</v>
      </c>
      <c r="L20" s="5">
        <v>23.4</v>
      </c>
      <c r="M20" s="5">
        <v>24</v>
      </c>
      <c r="N20" s="5">
        <v>23.4</v>
      </c>
      <c r="O20" s="5">
        <v>24</v>
      </c>
      <c r="P20" s="5">
        <v>24.8</v>
      </c>
      <c r="Q20" s="5">
        <v>24.1</v>
      </c>
      <c r="R20" s="5">
        <v>24.4</v>
      </c>
      <c r="S20" s="5">
        <v>24.9</v>
      </c>
    </row>
    <row r="21" spans="1:20" x14ac:dyDescent="0.2">
      <c r="A21" s="3" t="s">
        <v>39</v>
      </c>
      <c r="B21" s="4">
        <v>32</v>
      </c>
      <c r="C21" s="4">
        <v>32</v>
      </c>
      <c r="D21" s="4">
        <v>30</v>
      </c>
      <c r="E21" s="4">
        <v>32</v>
      </c>
      <c r="F21" s="4">
        <v>32</v>
      </c>
      <c r="G21" s="4">
        <v>32</v>
      </c>
      <c r="H21" s="4">
        <v>35</v>
      </c>
      <c r="I21" s="4">
        <v>35</v>
      </c>
      <c r="J21" s="4">
        <v>34</v>
      </c>
      <c r="K21" s="18" t="s">
        <v>40</v>
      </c>
      <c r="L21" s="5">
        <v>34.6</v>
      </c>
      <c r="M21" s="5">
        <v>32.5</v>
      </c>
      <c r="N21" s="5">
        <v>32.6</v>
      </c>
      <c r="O21" s="5">
        <v>33.9</v>
      </c>
      <c r="P21" s="5">
        <v>32.4</v>
      </c>
      <c r="Q21" s="5">
        <v>32.9</v>
      </c>
      <c r="R21" s="5">
        <v>33</v>
      </c>
      <c r="S21" s="5">
        <v>32.799999999999997</v>
      </c>
    </row>
    <row r="22" spans="1:20" x14ac:dyDescent="0.2">
      <c r="A22" s="12" t="s">
        <v>48</v>
      </c>
      <c r="B22" s="13">
        <v>0.309</v>
      </c>
      <c r="C22" s="19">
        <f>B22+0.0016</f>
        <v>0.31059999999999999</v>
      </c>
      <c r="D22" s="19">
        <f>C22+0.0016</f>
        <v>0.31219999999999998</v>
      </c>
      <c r="E22" s="19">
        <f>D22+0.0016</f>
        <v>0.31379999999999997</v>
      </c>
      <c r="F22" s="19">
        <f>E22+0.0016</f>
        <v>0.31539999999999996</v>
      </c>
      <c r="G22" s="13">
        <v>0.317</v>
      </c>
      <c r="H22" s="19">
        <f>($K$22-$G$22)/4+G22</f>
        <v>0.3165</v>
      </c>
      <c r="I22" s="19">
        <f>($K$22-$G$22)/4+H22</f>
        <v>0.316</v>
      </c>
      <c r="J22" s="19">
        <f>($K$22-$G$22)/4+I22</f>
        <v>0.3155</v>
      </c>
      <c r="K22" s="13">
        <v>0.315</v>
      </c>
      <c r="L22" s="19">
        <f>($O$22-$K$22)/4+K22</f>
        <v>0.32025000000000003</v>
      </c>
      <c r="M22" s="19">
        <f>($O$22-$K$22)/4+L22</f>
        <v>0.32550000000000001</v>
      </c>
      <c r="N22" s="19">
        <f>($O$22-$K$22)/4+M22</f>
        <v>0.33074999999999999</v>
      </c>
      <c r="O22" s="13">
        <v>0.33600000000000002</v>
      </c>
      <c r="P22" s="19">
        <v>0.33500000000000002</v>
      </c>
      <c r="Q22" s="13">
        <v>0.33400000000000002</v>
      </c>
      <c r="R22" s="19" t="s">
        <v>47</v>
      </c>
      <c r="S22" s="14"/>
      <c r="T22" s="15" t="s">
        <v>52</v>
      </c>
    </row>
    <row r="23" spans="1:20" x14ac:dyDescent="0.2">
      <c r="A23" s="12" t="s">
        <v>49</v>
      </c>
      <c r="B23" s="13">
        <v>0.28899999999999998</v>
      </c>
      <c r="C23" s="13">
        <v>0.29799999999999999</v>
      </c>
      <c r="D23" s="13">
        <v>0.30199999999999999</v>
      </c>
      <c r="E23" s="13">
        <v>0.309</v>
      </c>
      <c r="F23" s="13">
        <v>0.309</v>
      </c>
      <c r="G23" s="13">
        <v>0.318</v>
      </c>
      <c r="H23" s="13">
        <v>0.317</v>
      </c>
      <c r="I23" s="13">
        <v>0.318</v>
      </c>
      <c r="J23" s="13">
        <v>0.316</v>
      </c>
      <c r="K23" s="13">
        <v>0.32200000000000001</v>
      </c>
      <c r="L23" s="13">
        <v>0.317</v>
      </c>
      <c r="M23" s="13">
        <v>0.318</v>
      </c>
      <c r="N23" s="13">
        <v>0.31900000000000001</v>
      </c>
      <c r="O23" s="13">
        <v>0.32100000000000001</v>
      </c>
      <c r="P23" s="13">
        <v>0.32</v>
      </c>
      <c r="Q23" s="13">
        <v>0.32</v>
      </c>
      <c r="R23" s="19" t="s">
        <v>47</v>
      </c>
      <c r="S23" s="14"/>
    </row>
    <row r="24" spans="1:20" x14ac:dyDescent="0.2">
      <c r="A24" s="12" t="s">
        <v>50</v>
      </c>
      <c r="B24" s="13">
        <v>0.32300000000000001</v>
      </c>
      <c r="C24" s="19">
        <f>($G$24-$B$24)/5+B24</f>
        <v>0.32580000000000003</v>
      </c>
      <c r="D24" s="19">
        <f>($G$24-$B$24)/5+C24</f>
        <v>0.32860000000000006</v>
      </c>
      <c r="E24" s="19">
        <f>($G$24-$B$24)/5+D24</f>
        <v>0.33140000000000008</v>
      </c>
      <c r="F24" s="19">
        <f>($G$24-$B$24)/5+E24</f>
        <v>0.33420000000000011</v>
      </c>
      <c r="G24" s="13">
        <v>0.33700000000000002</v>
      </c>
      <c r="H24" s="19">
        <f>($J$24-$G$24)/3+G24</f>
        <v>0.33166666666666667</v>
      </c>
      <c r="I24" s="19">
        <f>($J$24-$G$24)/3+H24</f>
        <v>0.32633333333333331</v>
      </c>
      <c r="J24" s="13">
        <v>0.32100000000000001</v>
      </c>
      <c r="K24" s="19">
        <f>($M$24-$J$24)/3+J24</f>
        <v>0.32366666666666666</v>
      </c>
      <c r="L24" s="19">
        <f>($M$24-$J$24)/3+K24</f>
        <v>0.32633333333333331</v>
      </c>
      <c r="M24" s="13">
        <v>0.32900000000000001</v>
      </c>
      <c r="N24" s="19">
        <f>($P$24-$M$24)/3+M24</f>
        <v>0.33133333333333337</v>
      </c>
      <c r="O24" s="19">
        <f>($P$24-$M$24)/3+N24</f>
        <v>0.33366666666666672</v>
      </c>
      <c r="P24" s="13">
        <v>0.33600000000000002</v>
      </c>
      <c r="Q24" s="19" t="s">
        <v>47</v>
      </c>
      <c r="R24" s="19" t="s">
        <v>47</v>
      </c>
      <c r="S24" s="14"/>
    </row>
    <row r="25" spans="1:20" ht="21" x14ac:dyDescent="0.2">
      <c r="A25" s="12" t="s">
        <v>51</v>
      </c>
      <c r="B25" s="13">
        <v>0.33500000000000002</v>
      </c>
      <c r="C25" s="19">
        <f>($G$25-$B$25)/5+B25</f>
        <v>0.33580000000000004</v>
      </c>
      <c r="D25" s="19">
        <f>($G$25-$B$25)/5+C25</f>
        <v>0.33660000000000007</v>
      </c>
      <c r="E25" s="19">
        <f>($G$25-$B$25)/5+D25</f>
        <v>0.33740000000000009</v>
      </c>
      <c r="F25" s="19">
        <f>($G$25-$B$25)/5+E25</f>
        <v>0.33820000000000011</v>
      </c>
      <c r="G25" s="13">
        <v>0.33900000000000002</v>
      </c>
      <c r="H25" s="19">
        <f>($J$25-$G$25)/3+G25</f>
        <v>0.33766666666666667</v>
      </c>
      <c r="I25" s="19">
        <f>($J$25-$G$25)/3+H25</f>
        <v>0.33633333333333332</v>
      </c>
      <c r="J25" s="13">
        <v>0.33500000000000002</v>
      </c>
      <c r="K25" s="19">
        <f>($O$25-$J$25)/5+J25</f>
        <v>0.33400000000000002</v>
      </c>
      <c r="L25" s="19">
        <f>($O$25-$J$25)/5+K25</f>
        <v>0.33300000000000002</v>
      </c>
      <c r="M25" s="19">
        <f>($O$25-$J$25)/5+L25</f>
        <v>0.33200000000000002</v>
      </c>
      <c r="N25" s="19">
        <f>($O$25-$J$25)/5+M25</f>
        <v>0.33100000000000002</v>
      </c>
      <c r="O25" s="13">
        <v>0.33</v>
      </c>
      <c r="P25" s="13">
        <v>0.317</v>
      </c>
      <c r="Q25" s="19" t="s">
        <v>47</v>
      </c>
      <c r="R25" s="19" t="s">
        <v>47</v>
      </c>
      <c r="S25" s="14"/>
    </row>
    <row r="27" spans="1:20" x14ac:dyDescent="0.2">
      <c r="A27" s="25" t="s">
        <v>41</v>
      </c>
      <c r="B27" s="26"/>
      <c r="C27" s="27"/>
      <c r="D27" s="6" t="s">
        <v>10</v>
      </c>
      <c r="E27" s="6" t="s">
        <v>11</v>
      </c>
      <c r="F27" s="6" t="s">
        <v>12</v>
      </c>
      <c r="G27" s="6" t="s">
        <v>13</v>
      </c>
      <c r="H27" s="6" t="s">
        <v>14</v>
      </c>
      <c r="I27" s="6" t="s">
        <v>15</v>
      </c>
      <c r="J27" s="6" t="s">
        <v>16</v>
      </c>
      <c r="K27" s="6" t="s">
        <v>17</v>
      </c>
      <c r="L27" s="6" t="s">
        <v>18</v>
      </c>
      <c r="M27" s="6" t="s">
        <v>19</v>
      </c>
      <c r="N27" s="6" t="s">
        <v>20</v>
      </c>
      <c r="O27" s="6" t="s">
        <v>21</v>
      </c>
      <c r="P27" s="6" t="s">
        <v>22</v>
      </c>
      <c r="Q27" s="6" t="s">
        <v>23</v>
      </c>
      <c r="R27" s="6" t="s">
        <v>24</v>
      </c>
      <c r="S27" s="6" t="s">
        <v>25</v>
      </c>
      <c r="T27" s="6" t="s">
        <v>26</v>
      </c>
    </row>
    <row r="28" spans="1:20" ht="15" x14ac:dyDescent="0.25">
      <c r="A28" s="7" t="s">
        <v>42</v>
      </c>
      <c r="B28" s="7" t="s">
        <v>43</v>
      </c>
      <c r="C28" s="8" t="s">
        <v>44</v>
      </c>
      <c r="D28" s="8" t="s">
        <v>44</v>
      </c>
      <c r="E28" s="8" t="s">
        <v>44</v>
      </c>
      <c r="F28" s="8" t="s">
        <v>44</v>
      </c>
      <c r="G28" s="8" t="s">
        <v>44</v>
      </c>
      <c r="H28" s="8" t="s">
        <v>44</v>
      </c>
      <c r="I28" s="8" t="s">
        <v>44</v>
      </c>
      <c r="J28" s="8" t="s">
        <v>44</v>
      </c>
      <c r="K28" s="8" t="s">
        <v>44</v>
      </c>
      <c r="L28" s="8" t="s">
        <v>44</v>
      </c>
      <c r="M28" s="8" t="s">
        <v>44</v>
      </c>
      <c r="N28" s="8" t="s">
        <v>44</v>
      </c>
      <c r="O28" s="8" t="s">
        <v>44</v>
      </c>
      <c r="P28" s="8" t="s">
        <v>44</v>
      </c>
      <c r="Q28" s="8" t="s">
        <v>44</v>
      </c>
      <c r="R28" s="8" t="s">
        <v>44</v>
      </c>
      <c r="S28" s="8" t="s">
        <v>44</v>
      </c>
      <c r="T28" s="8" t="s">
        <v>44</v>
      </c>
    </row>
    <row r="29" spans="1:20" ht="15" x14ac:dyDescent="0.25">
      <c r="A29" s="28" t="s">
        <v>45</v>
      </c>
      <c r="B29" s="9" t="s">
        <v>48</v>
      </c>
      <c r="C29" s="8" t="s">
        <v>46</v>
      </c>
      <c r="D29" s="10">
        <v>0.309</v>
      </c>
      <c r="E29" s="10" t="s">
        <v>47</v>
      </c>
      <c r="F29" s="10" t="s">
        <v>47</v>
      </c>
      <c r="G29" s="10" t="s">
        <v>47</v>
      </c>
      <c r="H29" s="10" t="s">
        <v>47</v>
      </c>
      <c r="I29" s="10">
        <v>0.317</v>
      </c>
      <c r="J29" s="10" t="s">
        <v>47</v>
      </c>
      <c r="K29" s="10" t="s">
        <v>47</v>
      </c>
      <c r="L29" s="10" t="s">
        <v>47</v>
      </c>
      <c r="M29" s="10">
        <v>0.315</v>
      </c>
      <c r="N29" s="10" t="s">
        <v>47</v>
      </c>
      <c r="O29" s="10" t="s">
        <v>47</v>
      </c>
      <c r="P29" s="10" t="s">
        <v>47</v>
      </c>
      <c r="Q29" s="10">
        <v>0.33600000000000002</v>
      </c>
      <c r="R29" s="10" t="s">
        <v>47</v>
      </c>
      <c r="S29" s="10">
        <v>0.33400000000000002</v>
      </c>
      <c r="T29" s="10" t="s">
        <v>47</v>
      </c>
    </row>
    <row r="30" spans="1:20" ht="15" x14ac:dyDescent="0.25">
      <c r="A30" s="29"/>
      <c r="B30" s="9" t="s">
        <v>49</v>
      </c>
      <c r="C30" s="8" t="s">
        <v>46</v>
      </c>
      <c r="D30" s="11">
        <v>0.28899999999999998</v>
      </c>
      <c r="E30" s="11">
        <v>0.29799999999999999</v>
      </c>
      <c r="F30" s="11">
        <v>0.30199999999999999</v>
      </c>
      <c r="G30" s="11">
        <v>0.309</v>
      </c>
      <c r="H30" s="11">
        <v>0.309</v>
      </c>
      <c r="I30" s="11">
        <v>0.318</v>
      </c>
      <c r="J30" s="11">
        <v>0.317</v>
      </c>
      <c r="K30" s="11">
        <v>0.318</v>
      </c>
      <c r="L30" s="11">
        <v>0.316</v>
      </c>
      <c r="M30" s="11">
        <v>0.32200000000000001</v>
      </c>
      <c r="N30" s="11">
        <v>0.317</v>
      </c>
      <c r="O30" s="11">
        <v>0.318</v>
      </c>
      <c r="P30" s="11">
        <v>0.31900000000000001</v>
      </c>
      <c r="Q30" s="11">
        <v>0.32100000000000001</v>
      </c>
      <c r="R30" s="11">
        <v>0.32</v>
      </c>
      <c r="S30" s="11">
        <v>0.32</v>
      </c>
      <c r="T30" s="11" t="s">
        <v>47</v>
      </c>
    </row>
    <row r="31" spans="1:20" ht="15" x14ac:dyDescent="0.25">
      <c r="A31" s="29"/>
      <c r="B31" s="9" t="s">
        <v>50</v>
      </c>
      <c r="C31" s="8" t="s">
        <v>46</v>
      </c>
      <c r="D31" s="10">
        <v>0.32300000000000001</v>
      </c>
      <c r="E31" s="10" t="s">
        <v>47</v>
      </c>
      <c r="F31" s="10" t="s">
        <v>47</v>
      </c>
      <c r="G31" s="10" t="s">
        <v>47</v>
      </c>
      <c r="H31" s="10" t="s">
        <v>47</v>
      </c>
      <c r="I31" s="10">
        <v>0.33700000000000002</v>
      </c>
      <c r="J31" s="10" t="s">
        <v>47</v>
      </c>
      <c r="K31" s="10" t="s">
        <v>47</v>
      </c>
      <c r="L31" s="10">
        <v>0.32100000000000001</v>
      </c>
      <c r="M31" s="10" t="s">
        <v>47</v>
      </c>
      <c r="N31" s="10" t="s">
        <v>47</v>
      </c>
      <c r="O31" s="10">
        <v>0.32900000000000001</v>
      </c>
      <c r="P31" s="10" t="s">
        <v>47</v>
      </c>
      <c r="Q31" s="10" t="s">
        <v>47</v>
      </c>
      <c r="R31" s="10">
        <v>0.33600000000000002</v>
      </c>
      <c r="S31" s="10" t="s">
        <v>47</v>
      </c>
      <c r="T31" s="10" t="s">
        <v>47</v>
      </c>
    </row>
    <row r="32" spans="1:20" ht="21" x14ac:dyDescent="0.25">
      <c r="A32" s="30"/>
      <c r="B32" s="9" t="s">
        <v>51</v>
      </c>
      <c r="C32" s="8" t="s">
        <v>46</v>
      </c>
      <c r="D32" s="11">
        <v>0.33500000000000002</v>
      </c>
      <c r="E32" s="11" t="s">
        <v>47</v>
      </c>
      <c r="F32" s="11" t="s">
        <v>47</v>
      </c>
      <c r="G32" s="11" t="s">
        <v>47</v>
      </c>
      <c r="H32" s="11" t="s">
        <v>47</v>
      </c>
      <c r="I32" s="11">
        <v>0.33900000000000002</v>
      </c>
      <c r="J32" s="11" t="s">
        <v>47</v>
      </c>
      <c r="K32" s="11" t="s">
        <v>47</v>
      </c>
      <c r="L32" s="11">
        <v>0.33500000000000002</v>
      </c>
      <c r="M32" s="11" t="s">
        <v>47</v>
      </c>
      <c r="N32" s="11" t="s">
        <v>47</v>
      </c>
      <c r="O32" s="11" t="s">
        <v>47</v>
      </c>
      <c r="P32" s="11" t="s">
        <v>47</v>
      </c>
      <c r="Q32" s="11">
        <v>0.33</v>
      </c>
      <c r="R32" s="11">
        <v>0.317</v>
      </c>
      <c r="S32" s="11" t="s">
        <v>47</v>
      </c>
      <c r="T32" s="11" t="s">
        <v>47</v>
      </c>
    </row>
    <row r="34" spans="5:5" x14ac:dyDescent="0.2">
      <c r="E34" s="20"/>
    </row>
  </sheetData>
  <mergeCells count="2">
    <mergeCell ref="A27:C27"/>
    <mergeCell ref="A29:A32"/>
  </mergeCells>
  <hyperlinks>
    <hyperlink ref="C29" r:id="rId1" tooltip="Click once to display linked information. Click and hold to select this cell." display="http://stats.oecd.org/OECDStat_Metadata/ShowMetadata.ashx?Dataset=IDD&amp;Coords=[AGE].[TOT],[DEFINITION].[CURRENT],[LOCATION].[AUS],[MEASURE].[GINI]&amp;ShowOnWeb=true"/>
    <hyperlink ref="C30" r:id="rId2" tooltip="Click once to display linked information. Click and hold to select this cell." display="http://stats.oecd.org/OECDStat_Metadata/ShowMetadata.ashx?Dataset=IDD&amp;Coords=[AGE].[TOT],[DEFINITION].[CURRENT],[LOCATION].[CAN],[MEASURE].[GINI]&amp;ShowOnWeb=true"/>
    <hyperlink ref="C31" r:id="rId3" tooltip="Click once to display linked information. Click and hold to select this cell." display="http://stats.oecd.org/OECDStat_Metadata/ShowMetadata.ashx?Dataset=IDD&amp;Coords=[AGE].[TOT],[DEFINITION].[CURRENT],[LOCATION].[JPN],[MEASURE].[GINI]&amp;ShowOnWeb=true"/>
    <hyperlink ref="C32" r:id="rId4" tooltip="Click once to display linked information. Click and hold to select this cell." display="http://stats.oecd.org/OECDStat_Metadata/ShowMetadata.ashx?Dataset=IDD&amp;Coords=[AGE].[TOT],[DEFINITION].[CURRENT],[LOCATION].[NZL],[MEASURE].[GINI]&amp;ShowOnWeb=true"/>
    <hyperlink ref="A29" r:id="rId5" tooltip="Click once to display linked information. Click and hold to select this cell." display="http://stats.oecd.org/OECDStat_Metadata/ShowMetadata.ashx?Dataset=IDD&amp;Coords=[MEASURE].[GINI]&amp;ShowOnWeb=true&amp;Lang=en"/>
  </hyperlink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coeff. Gini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Nicolas Lorach</cp:lastModifiedBy>
  <dcterms:created xsi:type="dcterms:W3CDTF">2013-12-10T11:19:04Z</dcterms:created>
  <dcterms:modified xsi:type="dcterms:W3CDTF">2014-06-02T09:28:50Z</dcterms:modified>
</cp:coreProperties>
</file>